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40" windowWidth="2102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<sst xmlns="http://schemas.openxmlformats.org/spreadsheetml/2006/main" count="540" uniqueCount="162">
  <si>
    <t>40% - 59%</t>
  </si>
  <si>
    <t>M2</t>
  </si>
  <si>
    <t>Exec Dir</t>
  </si>
  <si>
    <t>TITLE</t>
  </si>
  <si>
    <t>[Card] Mgr, BAGA Sales &amp; Serv</t>
  </si>
  <si>
    <t>NC+ADJ</t>
  </si>
  <si>
    <t>N/A</t>
  </si>
  <si>
    <t>TBD</t>
  </si>
  <si>
    <t>SALARY</t>
  </si>
  <si>
    <t>INC.</t>
  </si>
  <si>
    <t>TARGET</t>
  </si>
  <si>
    <t>ONE</t>
  </si>
  <si>
    <t>TWO</t>
  </si>
  <si>
    <t>THREE</t>
  </si>
  <si>
    <t>REFERENCE</t>
  </si>
  <si>
    <t>MARKET</t>
  </si>
  <si>
    <t>CURR</t>
  </si>
  <si>
    <t>CR</t>
  </si>
  <si>
    <t>CURR CR = Current Comp Ratio (Percent difference of current salary from midpoint of salary range.)</t>
  </si>
  <si>
    <t>AVG</t>
  </si>
  <si>
    <t xml:space="preserve">Proposed Prioritized Salary Actions: </t>
  </si>
  <si>
    <t>Target Salary Objective: To place incumbent's salary solidly between grade minimum and market reference (midpoint).</t>
  </si>
  <si>
    <t>Target Salary Calculation Methodology: Sum of incumbent's current salary, plus Market Reference, divided by two.</t>
  </si>
  <si>
    <t>LEGEND / DEFINITION / COST</t>
  </si>
  <si>
    <t>JOB AUDIT</t>
  </si>
  <si>
    <t>No</t>
  </si>
  <si>
    <t>Yes</t>
  </si>
  <si>
    <t>Yes*</t>
  </si>
  <si>
    <t>* with Ken Eiken</t>
  </si>
  <si>
    <t>POSITION [EMPLOYEE]</t>
  </si>
  <si>
    <t>NC+ADJ = No Change (to proposed Boeing mapping); however, a market increase ADJUSTMENT is strongly recommended because,</t>
  </si>
  <si>
    <t>as validated by the extremely low Comp Ratio, the (full-performing) incumbent is not being paid equitably to the market value of the position.</t>
  </si>
  <si>
    <t>N/A = Not Available</t>
  </si>
  <si>
    <t>TBD = To Be Determined [application of Boeing SJC via Works Council, etc.]</t>
  </si>
  <si>
    <t>Policy &amp; Procedure Influence</t>
  </si>
  <si>
    <t>Level 1</t>
  </si>
  <si>
    <t>Level 2</t>
  </si>
  <si>
    <t>Level 3</t>
  </si>
  <si>
    <t>Level 4</t>
  </si>
  <si>
    <t>Level 5</t>
  </si>
  <si>
    <t xml:space="preserve"> </t>
  </si>
  <si>
    <t>Temporary</t>
  </si>
  <si>
    <t>Major</t>
  </si>
  <si>
    <t>Long-Term</t>
  </si>
  <si>
    <t>Character of Management</t>
  </si>
  <si>
    <t>Routine</t>
  </si>
  <si>
    <t>Varied</t>
  </si>
  <si>
    <t>Complex</t>
  </si>
  <si>
    <t>Scope of Management</t>
  </si>
  <si>
    <t>Level 6</t>
  </si>
  <si>
    <t>Level 7</t>
  </si>
  <si>
    <t>&lt;10</t>
  </si>
  <si>
    <t>10-25</t>
  </si>
  <si>
    <t>26-50</t>
  </si>
  <si>
    <t>51-100</t>
  </si>
  <si>
    <t>101-500</t>
  </si>
  <si>
    <t>501-1,500</t>
  </si>
  <si>
    <t>&gt;1,500</t>
  </si>
  <si>
    <t>Financial Responsibility</t>
  </si>
  <si>
    <t>$216K</t>
  </si>
  <si>
    <t>$539K</t>
  </si>
  <si>
    <t>$1M</t>
  </si>
  <si>
    <t>$2M</t>
  </si>
  <si>
    <t>$10M</t>
  </si>
  <si>
    <t>$43M</t>
  </si>
  <si>
    <t>$107M</t>
  </si>
  <si>
    <t>$215M</t>
  </si>
  <si>
    <t>&gt;$215M</t>
  </si>
  <si>
    <t>Level 8</t>
  </si>
  <si>
    <t>Level 9</t>
  </si>
  <si>
    <t>Image &amp; External Relations</t>
  </si>
  <si>
    <t>Occasional</t>
  </si>
  <si>
    <t>Frequent</t>
  </si>
  <si>
    <t>Constant</t>
  </si>
  <si>
    <t>Internal Relations &amp; Coordination</t>
  </si>
  <si>
    <t>Minor</t>
  </si>
  <si>
    <t>Experience</t>
  </si>
  <si>
    <t>&lt;2 Years</t>
  </si>
  <si>
    <t>2-4 Years</t>
  </si>
  <si>
    <t>5-9 Years</t>
  </si>
  <si>
    <t>10+ Years</t>
  </si>
  <si>
    <t>Education</t>
  </si>
  <si>
    <t>AA</t>
  </si>
  <si>
    <t>BA/BS</t>
  </si>
  <si>
    <t>BA w/Cert.</t>
  </si>
  <si>
    <t>MA/MBA</t>
  </si>
  <si>
    <t>Doctorate</t>
  </si>
  <si>
    <t>Points</t>
  </si>
  <si>
    <t>Recommend</t>
  </si>
  <si>
    <t>&amp; Establish</t>
  </si>
  <si>
    <t>Sub-Total</t>
  </si>
  <si>
    <t xml:space="preserve">     [Routine = One type of major activity.] </t>
  </si>
  <si>
    <t xml:space="preserve">     [Varied = At least 2 types of major activity.] </t>
  </si>
  <si>
    <t xml:space="preserve">     [Complex = At least 3 types of major activity.] </t>
  </si>
  <si>
    <t># FTE</t>
  </si>
  <si>
    <t>In/Out Dept.</t>
  </si>
  <si>
    <t>In Dept.</t>
  </si>
  <si>
    <t>Corp. wide</t>
  </si>
  <si>
    <t>by COO</t>
  </si>
  <si>
    <t>Authority of</t>
  </si>
  <si>
    <t>COO/Boeing</t>
  </si>
  <si>
    <t>Approval</t>
  </si>
  <si>
    <t>Nature &amp; Consequences of Decisions</t>
  </si>
  <si>
    <t>#</t>
  </si>
  <si>
    <t>Title</t>
  </si>
  <si>
    <t>Pts</t>
  </si>
  <si>
    <t>VOP</t>
  </si>
  <si>
    <t>VOB</t>
  </si>
  <si>
    <t>VOC</t>
  </si>
  <si>
    <t>VOD</t>
  </si>
  <si>
    <t>VOM</t>
  </si>
  <si>
    <t xml:space="preserve">  </t>
  </si>
  <si>
    <t>TOTAL</t>
  </si>
  <si>
    <t>FINAL</t>
  </si>
  <si>
    <t>MANAGEMENT SALARY</t>
  </si>
  <si>
    <t>STRUCTURE</t>
  </si>
  <si>
    <t>BOEING SJC NON-EXECUTIVE</t>
  </si>
  <si>
    <t>LEVEL</t>
  </si>
  <si>
    <t>J</t>
  </si>
  <si>
    <t>K</t>
  </si>
  <si>
    <t>L</t>
  </si>
  <si>
    <t>M</t>
  </si>
  <si>
    <t>POINTS</t>
  </si>
  <si>
    <t>Factor</t>
  </si>
  <si>
    <t>Weight</t>
  </si>
  <si>
    <t>Maximum</t>
  </si>
  <si>
    <t>%</t>
  </si>
  <si>
    <t>Nature &amp; Consequences/Decisions</t>
  </si>
  <si>
    <t>Min</t>
  </si>
  <si>
    <t>Max</t>
  </si>
  <si>
    <t>260 to 499</t>
  </si>
  <si>
    <t>500 to 749</t>
  </si>
  <si>
    <t>750 to 999</t>
  </si>
  <si>
    <t>1,000 to 1,500</t>
  </si>
  <si>
    <t>Operating $ (P &amp; L)</t>
  </si>
  <si>
    <t>RECOMMENDATION</t>
  </si>
  <si>
    <t>[Abbott] Dir, Electronic Nav Svc</t>
  </si>
  <si>
    <t>[Berryman] Mgr, Aviatn Trng Serv</t>
  </si>
  <si>
    <t>[Eiken] Dir, BAGA Sales &amp; Serv</t>
  </si>
  <si>
    <t>[Krawczyk] Dir, Airway Manual Svcs</t>
  </si>
  <si>
    <t>[Larance] Mgr, Marketing &amp; Bus Ops</t>
  </si>
  <si>
    <t>[Laurin] Dir, Product Development</t>
  </si>
  <si>
    <t>[Overby] Dir, Trip Planning Svcs</t>
  </si>
  <si>
    <t>[Reagan] Mgr, Aviation Data Svcs</t>
  </si>
  <si>
    <t>[EMPLOYEE] POSITION</t>
  </si>
  <si>
    <t>CURRENT</t>
  </si>
  <si>
    <t>PROPOSED</t>
  </si>
  <si>
    <t>M3</t>
  </si>
  <si>
    <t>JEPPESEN</t>
  </si>
  <si>
    <t>BOEING</t>
  </si>
  <si>
    <t>M1</t>
  </si>
  <si>
    <t>ACTION</t>
  </si>
  <si>
    <t>UPGRADE</t>
  </si>
  <si>
    <t>DOWN</t>
  </si>
  <si>
    <t>Executive Director</t>
  </si>
  <si>
    <t>Director</t>
  </si>
  <si>
    <t>Manager</t>
  </si>
  <si>
    <t>Supervisor</t>
  </si>
  <si>
    <t>Titling Convention</t>
  </si>
  <si>
    <t>&gt; 90%</t>
  </si>
  <si>
    <t>60% - 90%</t>
  </si>
  <si>
    <t>10% - 39%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</si>
</sst>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3" borderId="13" xfId="0" applyFont="1" applyFill="1" applyBorder="1" applyAlignment="1">
      <alignment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/>
    </xf>
    <xf numFmtId="0" fontId="5" fillId="3" borderId="14" xfId="0" applyFont="1" applyFill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1" fillId="4" borderId="21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164" fontId="0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/>
    </xf>
    <xf numFmtId="0" fontId="9" fillId="6" borderId="13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" borderId="21" xfId="0" applyFont="1" applyFill="1" applyBorder="1" applyAlignment="1">
      <alignment horizontal="left"/>
    </xf>
    <xf numFmtId="0" fontId="0" fillId="3" borderId="23" xfId="0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9" fontId="2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3" borderId="0" xfId="0" applyNumberForma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0" fillId="5" borderId="0" xfId="0" applyNumberFormat="1" applyFont="1" applyFill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9" fillId="8" borderId="25" xfId="0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5" fillId="0" borderId="8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0" fontId="10" fillId="9" borderId="13" xfId="0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0" fillId="9" borderId="25" xfId="0" applyFont="1" applyFill="1" applyBorder="1" applyAlignment="1">
      <alignment horizontal="center"/>
    </xf>
    <xf numFmtId="0" fontId="9" fillId="10" borderId="13" xfId="0" applyFont="1" applyFill="1" applyBorder="1" applyAlignment="1">
      <alignment horizontal="center"/>
    </xf>
    <xf numFmtId="0" fontId="9" fillId="10" borderId="25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164" fontId="0" fillId="5" borderId="0" xfId="0" applyNumberFormat="1" applyFont="1" applyFill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9" fillId="6" borderId="25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1" fillId="10" borderId="22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3" fontId="5" fillId="10" borderId="6" xfId="0" applyNumberFormat="1" applyFont="1" applyFill="1" applyBorder="1" applyAlignment="1">
      <alignment horizontal="center"/>
    </xf>
    <xf numFmtId="3" fontId="5" fillId="11" borderId="8" xfId="0" applyNumberFormat="1" applyFont="1" applyFill="1" applyBorder="1" applyAlignment="1">
      <alignment horizontal="center"/>
    </xf>
    <xf numFmtId="3" fontId="5" fillId="11" borderId="6" xfId="0" applyNumberFormat="1" applyFont="1" applyFill="1" applyBorder="1" applyAlignment="1">
      <alignment horizontal="center"/>
    </xf>
    <xf numFmtId="2" fontId="1" fillId="0" borderId="8" xfId="0" applyNumberFormat="1" applyFont="1" applyBorder="1" applyAlignment="1">
      <alignment/>
    </xf>
    <xf numFmtId="2" fontId="1" fillId="0" borderId="8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4" fontId="1" fillId="0" borderId="0" xfId="0" applyNumberFormat="1" applyFont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11" fillId="2" borderId="2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9" fontId="5" fillId="0" borderId="22" xfId="0" applyNumberFormat="1" applyFont="1" applyFill="1" applyBorder="1" applyAlignment="1">
      <alignment horizontal="center"/>
    </xf>
    <xf numFmtId="169" fontId="1" fillId="0" borderId="22" xfId="0" applyNumberFormat="1" applyFont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" fillId="6" borderId="22" xfId="0" applyFont="1" applyFill="1" applyBorder="1" applyAlignment="1">
      <alignment horizontal="center"/>
    </xf>
    <xf numFmtId="3" fontId="5" fillId="6" borderId="6" xfId="0" applyNumberFormat="1" applyFont="1" applyFill="1" applyBorder="1" applyAlignment="1">
      <alignment horizontal="center"/>
    </xf>
    <xf numFmtId="3" fontId="5" fillId="6" borderId="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7"/>
  <sheetViews>
    <sheetView tabSelected="1" workbookViewId="0" topLeftCell="A186">
      <selection activeCell="D227" sqref="D227"/>
    </sheetView>
  </sheetViews>
  <sheetFormatPr defaultColWidth="11.421875" defaultRowHeight="12.75"/>
  <cols>
    <col min="1" max="1" width="2.421875" style="58" bestFit="1" customWidth="1"/>
    <col min="2" max="2" width="29.140625" style="0" customWidth="1"/>
    <col min="3" max="5" width="8.7109375" style="1" customWidth="1"/>
    <col min="6" max="6" width="9.8515625" style="1" customWidth="1"/>
    <col min="7" max="7" width="8.7109375" style="1" customWidth="1"/>
    <col min="8" max="8" width="10.421875" style="1" customWidth="1"/>
    <col min="9" max="9" width="9.421875" style="1" customWidth="1"/>
    <col min="10" max="11" width="8.7109375" style="1" customWidth="1"/>
    <col min="12" max="12" width="0.42578125" style="0" customWidth="1"/>
    <col min="13" max="13" width="6.00390625" style="58" customWidth="1"/>
    <col min="14" max="14" width="9.7109375" style="85" bestFit="1" customWidth="1"/>
    <col min="15" max="16384" width="8.8515625" style="0" customWidth="1"/>
  </cols>
  <sheetData>
    <row r="1" spans="3:12" ht="12">
      <c r="C1" s="14" t="s">
        <v>34</v>
      </c>
      <c r="L1" s="12" t="s">
        <v>40</v>
      </c>
    </row>
    <row r="2" spans="3:12" ht="12"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  <c r="H2" s="6"/>
      <c r="I2" s="6"/>
      <c r="J2" s="6"/>
      <c r="K2" s="6"/>
      <c r="L2" s="13"/>
    </row>
    <row r="3" spans="3:12" ht="12">
      <c r="C3" s="10" t="s">
        <v>88</v>
      </c>
      <c r="D3" s="10" t="s">
        <v>88</v>
      </c>
      <c r="E3" s="10" t="s">
        <v>89</v>
      </c>
      <c r="F3" s="10" t="s">
        <v>101</v>
      </c>
      <c r="G3" s="10" t="s">
        <v>99</v>
      </c>
      <c r="H3" s="6"/>
      <c r="I3" s="6"/>
      <c r="J3" s="6"/>
      <c r="K3" s="6"/>
      <c r="L3" s="13"/>
    </row>
    <row r="4" spans="3:12" ht="12">
      <c r="C4" s="10" t="s">
        <v>96</v>
      </c>
      <c r="D4" s="10" t="s">
        <v>95</v>
      </c>
      <c r="E4" s="10" t="s">
        <v>97</v>
      </c>
      <c r="F4" s="10" t="s">
        <v>98</v>
      </c>
      <c r="G4" s="10" t="s">
        <v>100</v>
      </c>
      <c r="H4" s="6"/>
      <c r="I4" s="6"/>
      <c r="J4" s="6"/>
      <c r="K4" s="6"/>
      <c r="L4" s="13"/>
    </row>
    <row r="5" spans="1:14" ht="12">
      <c r="A5" s="59"/>
      <c r="B5" s="29" t="s">
        <v>87</v>
      </c>
      <c r="C5" s="30">
        <v>50</v>
      </c>
      <c r="D5" s="30">
        <v>100</v>
      </c>
      <c r="E5" s="30">
        <v>200</v>
      </c>
      <c r="F5" s="30">
        <v>225</v>
      </c>
      <c r="G5" s="30">
        <v>250</v>
      </c>
      <c r="H5" s="6"/>
      <c r="I5" s="6"/>
      <c r="J5" s="6"/>
      <c r="K5" s="6"/>
      <c r="L5" s="13"/>
      <c r="M5" s="59"/>
      <c r="N5" s="86" t="s">
        <v>90</v>
      </c>
    </row>
    <row r="6" spans="1:14" ht="12">
      <c r="A6" s="58">
        <v>1</v>
      </c>
      <c r="B6" s="61" t="s">
        <v>136</v>
      </c>
      <c r="C6" s="5" t="s">
        <v>40</v>
      </c>
      <c r="D6" s="5">
        <v>100</v>
      </c>
      <c r="E6" s="5"/>
      <c r="F6" s="5" t="s">
        <v>40</v>
      </c>
      <c r="G6" s="5"/>
      <c r="I6" s="6"/>
      <c r="J6" s="6"/>
      <c r="K6" s="6"/>
      <c r="L6" s="13"/>
      <c r="M6" s="58">
        <v>1</v>
      </c>
      <c r="N6" s="87">
        <f aca="true" t="shared" si="0" ref="N6:N14">SUM(C6:K6)</f>
        <v>100</v>
      </c>
    </row>
    <row r="7" spans="1:14" ht="12">
      <c r="A7" s="58">
        <v>2</v>
      </c>
      <c r="B7" s="61" t="s">
        <v>137</v>
      </c>
      <c r="C7" s="5" t="s">
        <v>40</v>
      </c>
      <c r="D7" s="5">
        <v>100</v>
      </c>
      <c r="E7" s="5"/>
      <c r="F7" s="5" t="s">
        <v>40</v>
      </c>
      <c r="G7" s="5"/>
      <c r="I7" s="6"/>
      <c r="J7" s="6"/>
      <c r="K7" s="6"/>
      <c r="L7" s="13"/>
      <c r="M7" s="58">
        <v>2</v>
      </c>
      <c r="N7" s="87">
        <f t="shared" si="0"/>
        <v>100</v>
      </c>
    </row>
    <row r="8" spans="1:14" ht="12">
      <c r="A8" s="58">
        <v>3</v>
      </c>
      <c r="B8" s="61" t="s">
        <v>138</v>
      </c>
      <c r="C8" s="5" t="s">
        <v>40</v>
      </c>
      <c r="D8" s="5"/>
      <c r="E8" s="5">
        <v>200</v>
      </c>
      <c r="F8" s="5" t="s">
        <v>40</v>
      </c>
      <c r="G8" s="5"/>
      <c r="I8" s="6"/>
      <c r="J8" s="6"/>
      <c r="K8" s="6"/>
      <c r="L8" s="13"/>
      <c r="M8" s="58">
        <v>3</v>
      </c>
      <c r="N8" s="87">
        <f t="shared" si="0"/>
        <v>200</v>
      </c>
    </row>
    <row r="9" spans="1:14" ht="12">
      <c r="A9" s="58">
        <v>4</v>
      </c>
      <c r="B9" s="61" t="s">
        <v>4</v>
      </c>
      <c r="C9" s="5"/>
      <c r="D9" s="5">
        <v>100</v>
      </c>
      <c r="E9" s="5"/>
      <c r="F9" s="5"/>
      <c r="G9" s="5"/>
      <c r="I9" s="6"/>
      <c r="J9" s="6"/>
      <c r="K9" s="6"/>
      <c r="L9" s="13"/>
      <c r="M9" s="58">
        <v>4</v>
      </c>
      <c r="N9" s="87">
        <f t="shared" si="0"/>
        <v>100</v>
      </c>
    </row>
    <row r="10" spans="1:14" ht="12">
      <c r="A10" s="58">
        <v>5</v>
      </c>
      <c r="B10" s="61" t="s">
        <v>139</v>
      </c>
      <c r="C10" s="5" t="s">
        <v>40</v>
      </c>
      <c r="D10" s="5">
        <v>100</v>
      </c>
      <c r="E10" s="5"/>
      <c r="F10" s="5" t="s">
        <v>40</v>
      </c>
      <c r="G10" s="5"/>
      <c r="I10" s="6"/>
      <c r="J10" s="6"/>
      <c r="K10" s="6"/>
      <c r="L10" s="13"/>
      <c r="M10" s="58">
        <v>5</v>
      </c>
      <c r="N10" s="87">
        <f t="shared" si="0"/>
        <v>100</v>
      </c>
    </row>
    <row r="11" spans="1:14" ht="12">
      <c r="A11" s="58">
        <v>6</v>
      </c>
      <c r="B11" s="61" t="s">
        <v>140</v>
      </c>
      <c r="C11" s="5" t="s">
        <v>40</v>
      </c>
      <c r="D11" s="5"/>
      <c r="E11" s="5">
        <v>200</v>
      </c>
      <c r="F11" s="5" t="s">
        <v>40</v>
      </c>
      <c r="G11" s="5"/>
      <c r="I11" s="6"/>
      <c r="J11" s="6"/>
      <c r="K11" s="6"/>
      <c r="L11" s="13"/>
      <c r="M11" s="58">
        <v>6</v>
      </c>
      <c r="N11" s="87">
        <f t="shared" si="0"/>
        <v>200</v>
      </c>
    </row>
    <row r="12" spans="1:14" ht="12">
      <c r="A12" s="58">
        <v>7</v>
      </c>
      <c r="B12" s="62" t="s">
        <v>141</v>
      </c>
      <c r="C12" s="5"/>
      <c r="D12" s="5"/>
      <c r="E12" s="5">
        <v>200</v>
      </c>
      <c r="F12" s="5"/>
      <c r="G12" s="5"/>
      <c r="H12" s="6"/>
      <c r="I12" s="6"/>
      <c r="J12" s="6"/>
      <c r="K12" s="6"/>
      <c r="L12" s="13"/>
      <c r="M12" s="58">
        <v>7</v>
      </c>
      <c r="N12" s="87">
        <f t="shared" si="0"/>
        <v>200</v>
      </c>
    </row>
    <row r="13" spans="1:14" ht="12">
      <c r="A13" s="58">
        <v>8</v>
      </c>
      <c r="B13" s="62" t="s">
        <v>142</v>
      </c>
      <c r="C13" s="5"/>
      <c r="D13" s="5"/>
      <c r="E13" s="5">
        <v>200</v>
      </c>
      <c r="F13" s="5"/>
      <c r="G13" s="5"/>
      <c r="H13" s="6"/>
      <c r="I13" s="6"/>
      <c r="J13" s="6"/>
      <c r="K13" s="6"/>
      <c r="L13" s="13"/>
      <c r="M13" s="58">
        <v>8</v>
      </c>
      <c r="N13" s="87">
        <f t="shared" si="0"/>
        <v>200</v>
      </c>
    </row>
    <row r="14" spans="1:14" ht="12">
      <c r="A14" s="58">
        <v>9</v>
      </c>
      <c r="B14" s="62" t="s">
        <v>143</v>
      </c>
      <c r="C14" s="5"/>
      <c r="D14" s="5">
        <v>100</v>
      </c>
      <c r="E14" s="5"/>
      <c r="F14" s="5"/>
      <c r="G14" s="5"/>
      <c r="H14" s="6"/>
      <c r="I14" s="6"/>
      <c r="J14" s="6"/>
      <c r="K14" s="6"/>
      <c r="L14" s="13"/>
      <c r="M14" s="58">
        <v>9</v>
      </c>
      <c r="N14" s="87">
        <f t="shared" si="0"/>
        <v>100</v>
      </c>
    </row>
    <row r="15" spans="2:14" ht="12">
      <c r="B15" s="20"/>
      <c r="C15" s="6"/>
      <c r="D15" s="6"/>
      <c r="E15" s="6"/>
      <c r="F15" s="6"/>
      <c r="G15" s="6"/>
      <c r="H15" s="6"/>
      <c r="I15" s="6"/>
      <c r="J15" s="6"/>
      <c r="K15" s="6"/>
      <c r="L15" s="13"/>
      <c r="N15" s="86"/>
    </row>
    <row r="16" spans="1:14" ht="12">
      <c r="A16" s="59"/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59"/>
      <c r="N16" s="88"/>
    </row>
    <row r="17" spans="3:12" ht="12">
      <c r="C17" s="14" t="s">
        <v>102</v>
      </c>
      <c r="L17" s="13"/>
    </row>
    <row r="18" spans="3:12" ht="12">
      <c r="C18" s="5" t="s">
        <v>35</v>
      </c>
      <c r="D18" s="5" t="s">
        <v>36</v>
      </c>
      <c r="E18" s="5" t="s">
        <v>37</v>
      </c>
      <c r="F18" s="5" t="s">
        <v>38</v>
      </c>
      <c r="G18" s="1" t="s">
        <v>40</v>
      </c>
      <c r="L18" s="13"/>
    </row>
    <row r="19" spans="2:12" ht="12">
      <c r="B19" s="29" t="s">
        <v>41</v>
      </c>
      <c r="C19" s="30">
        <v>20</v>
      </c>
      <c r="D19" s="30">
        <v>40</v>
      </c>
      <c r="E19" s="30">
        <v>60</v>
      </c>
      <c r="F19" s="30">
        <v>80</v>
      </c>
      <c r="L19" s="13"/>
    </row>
    <row r="20" spans="2:12" ht="12">
      <c r="B20" s="29" t="s">
        <v>42</v>
      </c>
      <c r="C20" s="30">
        <v>60</v>
      </c>
      <c r="D20" s="30">
        <v>80</v>
      </c>
      <c r="E20" s="30">
        <v>100</v>
      </c>
      <c r="F20" s="30">
        <v>120</v>
      </c>
      <c r="L20" s="13"/>
    </row>
    <row r="21" spans="2:14" ht="12">
      <c r="B21" s="29" t="s">
        <v>43</v>
      </c>
      <c r="C21" s="30">
        <v>100</v>
      </c>
      <c r="D21" s="30">
        <v>120</v>
      </c>
      <c r="E21" s="30">
        <v>140</v>
      </c>
      <c r="F21" s="30">
        <v>160</v>
      </c>
      <c r="L21" s="13" t="s">
        <v>40</v>
      </c>
      <c r="N21" s="86" t="s">
        <v>90</v>
      </c>
    </row>
    <row r="22" spans="1:14" ht="12">
      <c r="A22" s="58">
        <v>1</v>
      </c>
      <c r="B22" s="61" t="s">
        <v>136</v>
      </c>
      <c r="C22" s="5" t="s">
        <v>40</v>
      </c>
      <c r="D22" s="5"/>
      <c r="E22" s="5">
        <v>100</v>
      </c>
      <c r="F22" s="5" t="s">
        <v>40</v>
      </c>
      <c r="I22" s="6"/>
      <c r="J22" s="6"/>
      <c r="K22" s="6"/>
      <c r="L22" s="13"/>
      <c r="M22" s="58">
        <v>1</v>
      </c>
      <c r="N22" s="87">
        <f aca="true" t="shared" si="1" ref="N22:N30">SUM(C22:K22)</f>
        <v>100</v>
      </c>
    </row>
    <row r="23" spans="1:14" ht="12">
      <c r="A23" s="58">
        <v>2</v>
      </c>
      <c r="B23" s="61" t="s">
        <v>137</v>
      </c>
      <c r="C23" s="5" t="s">
        <v>40</v>
      </c>
      <c r="D23" s="5"/>
      <c r="E23" s="5">
        <v>140</v>
      </c>
      <c r="F23" s="5" t="s">
        <v>40</v>
      </c>
      <c r="I23" s="6"/>
      <c r="J23" s="6"/>
      <c r="K23" s="6"/>
      <c r="L23" s="13"/>
      <c r="M23" s="58">
        <v>2</v>
      </c>
      <c r="N23" s="87">
        <f t="shared" si="1"/>
        <v>140</v>
      </c>
    </row>
    <row r="24" spans="1:14" ht="12">
      <c r="A24" s="58">
        <v>3</v>
      </c>
      <c r="B24" s="61" t="s">
        <v>138</v>
      </c>
      <c r="C24" s="5" t="s">
        <v>40</v>
      </c>
      <c r="D24" s="5"/>
      <c r="E24" s="5">
        <v>100</v>
      </c>
      <c r="F24" s="5" t="s">
        <v>40</v>
      </c>
      <c r="I24" s="6"/>
      <c r="J24" s="6"/>
      <c r="K24" s="6"/>
      <c r="L24" s="13"/>
      <c r="M24" s="58">
        <v>3</v>
      </c>
      <c r="N24" s="87">
        <f t="shared" si="1"/>
        <v>100</v>
      </c>
    </row>
    <row r="25" spans="1:14" ht="12">
      <c r="A25" s="58">
        <v>4</v>
      </c>
      <c r="B25" s="61" t="s">
        <v>4</v>
      </c>
      <c r="C25" s="5"/>
      <c r="D25" s="5">
        <v>80</v>
      </c>
      <c r="E25" s="5"/>
      <c r="F25" s="5"/>
      <c r="I25" s="6"/>
      <c r="J25" s="6"/>
      <c r="K25" s="6"/>
      <c r="L25" s="13"/>
      <c r="M25" s="58">
        <v>4</v>
      </c>
      <c r="N25" s="87">
        <f t="shared" si="1"/>
        <v>80</v>
      </c>
    </row>
    <row r="26" spans="1:14" ht="12">
      <c r="A26" s="58">
        <v>5</v>
      </c>
      <c r="B26" s="61" t="s">
        <v>139</v>
      </c>
      <c r="C26" s="5" t="s">
        <v>40</v>
      </c>
      <c r="D26" s="5">
        <v>80</v>
      </c>
      <c r="E26" s="5"/>
      <c r="F26" s="5" t="s">
        <v>40</v>
      </c>
      <c r="I26" s="6"/>
      <c r="J26" s="6"/>
      <c r="K26" s="6"/>
      <c r="L26" s="13"/>
      <c r="M26" s="58">
        <v>5</v>
      </c>
      <c r="N26" s="87">
        <f t="shared" si="1"/>
        <v>80</v>
      </c>
    </row>
    <row r="27" spans="1:14" ht="12">
      <c r="A27" s="58">
        <v>6</v>
      </c>
      <c r="B27" s="61" t="s">
        <v>140</v>
      </c>
      <c r="C27" s="5" t="s">
        <v>40</v>
      </c>
      <c r="D27" s="5"/>
      <c r="E27" s="5">
        <v>100</v>
      </c>
      <c r="F27" s="5" t="s">
        <v>40</v>
      </c>
      <c r="I27" s="6"/>
      <c r="J27" s="6"/>
      <c r="K27" s="6"/>
      <c r="L27" s="13"/>
      <c r="M27" s="58">
        <v>6</v>
      </c>
      <c r="N27" s="87">
        <f t="shared" si="1"/>
        <v>100</v>
      </c>
    </row>
    <row r="28" spans="1:14" ht="12">
      <c r="A28" s="58">
        <v>7</v>
      </c>
      <c r="B28" s="62" t="s">
        <v>141</v>
      </c>
      <c r="C28" s="5"/>
      <c r="D28" s="5"/>
      <c r="E28" s="5"/>
      <c r="F28" s="5">
        <v>160</v>
      </c>
      <c r="G28" s="6"/>
      <c r="H28" s="6"/>
      <c r="I28" s="6"/>
      <c r="J28" s="6"/>
      <c r="K28" s="6"/>
      <c r="L28" s="13"/>
      <c r="M28" s="58">
        <v>7</v>
      </c>
      <c r="N28" s="87">
        <f t="shared" si="1"/>
        <v>160</v>
      </c>
    </row>
    <row r="29" spans="1:14" ht="12">
      <c r="A29" s="58">
        <v>8</v>
      </c>
      <c r="B29" s="62" t="s">
        <v>142</v>
      </c>
      <c r="C29" s="5"/>
      <c r="D29" s="5"/>
      <c r="E29" s="5"/>
      <c r="F29" s="5">
        <v>160</v>
      </c>
      <c r="G29" s="6"/>
      <c r="H29" s="6"/>
      <c r="I29" s="6"/>
      <c r="J29" s="6"/>
      <c r="K29" s="6"/>
      <c r="L29" s="13"/>
      <c r="M29" s="58">
        <v>8</v>
      </c>
      <c r="N29" s="87">
        <f t="shared" si="1"/>
        <v>160</v>
      </c>
    </row>
    <row r="30" spans="1:14" ht="12">
      <c r="A30" s="58">
        <v>9</v>
      </c>
      <c r="B30" s="62" t="s">
        <v>143</v>
      </c>
      <c r="C30" s="5"/>
      <c r="D30" s="5" t="s">
        <v>40</v>
      </c>
      <c r="E30" s="5">
        <v>140</v>
      </c>
      <c r="F30" s="5"/>
      <c r="G30" s="6"/>
      <c r="H30" s="6"/>
      <c r="I30" s="6"/>
      <c r="J30" s="6"/>
      <c r="K30" s="6"/>
      <c r="L30" s="13"/>
      <c r="M30" s="58">
        <v>9</v>
      </c>
      <c r="N30" s="87">
        <f t="shared" si="1"/>
        <v>140</v>
      </c>
    </row>
    <row r="31" spans="2:14" ht="12">
      <c r="B31" s="37"/>
      <c r="C31" s="6"/>
      <c r="D31" s="6"/>
      <c r="E31" s="6"/>
      <c r="F31" s="6"/>
      <c r="L31" s="13"/>
      <c r="N31" s="89"/>
    </row>
    <row r="32" spans="1:14" ht="12">
      <c r="A32" s="59"/>
      <c r="B32" s="13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59"/>
      <c r="N32" s="88"/>
    </row>
    <row r="33" spans="3:12" ht="12">
      <c r="C33" s="14" t="s">
        <v>44</v>
      </c>
      <c r="L33" s="13"/>
    </row>
    <row r="34" spans="3:12" ht="12">
      <c r="C34" s="5" t="s">
        <v>35</v>
      </c>
      <c r="D34" s="5" t="s">
        <v>36</v>
      </c>
      <c r="E34" s="5" t="s">
        <v>37</v>
      </c>
      <c r="F34" s="5" t="s">
        <v>38</v>
      </c>
      <c r="G34" s="1" t="s">
        <v>40</v>
      </c>
      <c r="L34" s="13"/>
    </row>
    <row r="35" spans="2:12" ht="12">
      <c r="B35" s="29" t="s">
        <v>45</v>
      </c>
      <c r="C35" s="30">
        <v>20</v>
      </c>
      <c r="D35" s="30">
        <v>50</v>
      </c>
      <c r="E35" s="30">
        <v>80</v>
      </c>
      <c r="F35" s="30">
        <v>110</v>
      </c>
      <c r="G35" s="17" t="s">
        <v>91</v>
      </c>
      <c r="H35" s="18"/>
      <c r="I35" s="18"/>
      <c r="J35" s="19"/>
      <c r="K35" s="15"/>
      <c r="L35" s="13"/>
    </row>
    <row r="36" spans="2:12" ht="12">
      <c r="B36" s="29" t="s">
        <v>46</v>
      </c>
      <c r="C36" s="30">
        <v>60</v>
      </c>
      <c r="D36" s="30">
        <v>70</v>
      </c>
      <c r="E36" s="30">
        <v>120</v>
      </c>
      <c r="F36" s="30">
        <v>150</v>
      </c>
      <c r="G36" s="17" t="s">
        <v>92</v>
      </c>
      <c r="H36" s="18"/>
      <c r="I36" s="18"/>
      <c r="J36" s="19"/>
      <c r="K36" s="15"/>
      <c r="L36" s="13"/>
    </row>
    <row r="37" spans="2:14" ht="12">
      <c r="B37" s="29" t="s">
        <v>47</v>
      </c>
      <c r="C37" s="30">
        <v>90</v>
      </c>
      <c r="D37" s="30">
        <v>120</v>
      </c>
      <c r="E37" s="30">
        <v>150</v>
      </c>
      <c r="F37" s="30">
        <v>180</v>
      </c>
      <c r="G37" s="17" t="s">
        <v>93</v>
      </c>
      <c r="H37" s="18"/>
      <c r="I37" s="18"/>
      <c r="J37" s="19"/>
      <c r="K37" s="15"/>
      <c r="L37" s="13"/>
      <c r="N37" s="86" t="s">
        <v>90</v>
      </c>
    </row>
    <row r="38" spans="1:14" ht="12">
      <c r="A38" s="58">
        <v>1</v>
      </c>
      <c r="B38" s="61" t="s">
        <v>136</v>
      </c>
      <c r="C38" s="5">
        <v>60</v>
      </c>
      <c r="D38" s="5"/>
      <c r="E38" s="5"/>
      <c r="F38" s="5" t="s">
        <v>111</v>
      </c>
      <c r="G38" s="22"/>
      <c r="H38" s="23"/>
      <c r="I38" s="23"/>
      <c r="J38" s="23"/>
      <c r="K38" s="15"/>
      <c r="L38" s="13"/>
      <c r="M38" s="58">
        <v>1</v>
      </c>
      <c r="N38" s="87">
        <f aca="true" t="shared" si="2" ref="N38:N46">SUM(C38:K38)</f>
        <v>60</v>
      </c>
    </row>
    <row r="39" spans="1:14" ht="12">
      <c r="A39" s="58">
        <v>2</v>
      </c>
      <c r="B39" s="61" t="s">
        <v>137</v>
      </c>
      <c r="C39" s="5">
        <v>20</v>
      </c>
      <c r="D39" s="5"/>
      <c r="E39" s="5"/>
      <c r="F39" s="5" t="s">
        <v>40</v>
      </c>
      <c r="G39" s="22"/>
      <c r="H39" s="23"/>
      <c r="I39" s="23"/>
      <c r="J39" s="23"/>
      <c r="K39" s="15"/>
      <c r="L39" s="13"/>
      <c r="M39" s="58">
        <v>2</v>
      </c>
      <c r="N39" s="87">
        <f t="shared" si="2"/>
        <v>20</v>
      </c>
    </row>
    <row r="40" spans="1:14" ht="12">
      <c r="A40" s="58">
        <v>3</v>
      </c>
      <c r="B40" s="61" t="s">
        <v>138</v>
      </c>
      <c r="C40" s="5" t="s">
        <v>40</v>
      </c>
      <c r="D40" s="5"/>
      <c r="E40" s="5">
        <v>150</v>
      </c>
      <c r="F40" s="5" t="s">
        <v>40</v>
      </c>
      <c r="G40" s="22"/>
      <c r="H40" s="23"/>
      <c r="I40" s="23"/>
      <c r="J40" s="23"/>
      <c r="K40" s="15"/>
      <c r="L40" s="13"/>
      <c r="M40" s="58">
        <v>3</v>
      </c>
      <c r="N40" s="87">
        <f t="shared" si="2"/>
        <v>150</v>
      </c>
    </row>
    <row r="41" spans="1:14" ht="12">
      <c r="A41" s="58">
        <v>4</v>
      </c>
      <c r="B41" s="61" t="s">
        <v>4</v>
      </c>
      <c r="C41" s="5"/>
      <c r="D41" s="5" t="s">
        <v>40</v>
      </c>
      <c r="E41" s="5">
        <v>120</v>
      </c>
      <c r="F41" s="5"/>
      <c r="G41" s="22"/>
      <c r="H41" s="23"/>
      <c r="I41" s="23"/>
      <c r="J41" s="23"/>
      <c r="K41" s="15"/>
      <c r="L41" s="13"/>
      <c r="M41" s="58">
        <v>4</v>
      </c>
      <c r="N41" s="87">
        <f t="shared" si="2"/>
        <v>120</v>
      </c>
    </row>
    <row r="42" spans="1:14" ht="12">
      <c r="A42" s="58">
        <v>5</v>
      </c>
      <c r="B42" s="61" t="s">
        <v>139</v>
      </c>
      <c r="C42" s="5">
        <v>20</v>
      </c>
      <c r="D42" s="5"/>
      <c r="E42" s="5" t="s">
        <v>40</v>
      </c>
      <c r="F42" s="5" t="s">
        <v>40</v>
      </c>
      <c r="G42" s="22"/>
      <c r="H42" s="23"/>
      <c r="I42" s="23"/>
      <c r="J42" s="23"/>
      <c r="K42" s="15"/>
      <c r="L42" s="13"/>
      <c r="M42" s="58">
        <v>5</v>
      </c>
      <c r="N42" s="87">
        <f t="shared" si="2"/>
        <v>20</v>
      </c>
    </row>
    <row r="43" spans="1:14" ht="12">
      <c r="A43" s="58">
        <v>6</v>
      </c>
      <c r="B43" s="61" t="s">
        <v>140</v>
      </c>
      <c r="C43" s="5">
        <v>60</v>
      </c>
      <c r="D43" s="5"/>
      <c r="E43" s="5" t="s">
        <v>40</v>
      </c>
      <c r="F43" s="5" t="s">
        <v>40</v>
      </c>
      <c r="G43" s="22"/>
      <c r="H43" s="23"/>
      <c r="I43" s="23"/>
      <c r="J43" s="23"/>
      <c r="K43" s="15"/>
      <c r="L43" s="13"/>
      <c r="M43" s="58">
        <v>6</v>
      </c>
      <c r="N43" s="87">
        <f t="shared" si="2"/>
        <v>60</v>
      </c>
    </row>
    <row r="44" spans="1:14" ht="12">
      <c r="A44" s="58">
        <v>7</v>
      </c>
      <c r="B44" s="62" t="s">
        <v>141</v>
      </c>
      <c r="C44" s="5"/>
      <c r="D44" s="5"/>
      <c r="E44" s="5">
        <v>150</v>
      </c>
      <c r="F44" s="5" t="s">
        <v>40</v>
      </c>
      <c r="G44" s="22"/>
      <c r="H44" s="23"/>
      <c r="I44" s="23"/>
      <c r="J44" s="23"/>
      <c r="K44" s="15"/>
      <c r="L44" s="13"/>
      <c r="M44" s="58">
        <v>7</v>
      </c>
      <c r="N44" s="87">
        <f t="shared" si="2"/>
        <v>150</v>
      </c>
    </row>
    <row r="45" spans="1:14" ht="12">
      <c r="A45" s="58">
        <v>8</v>
      </c>
      <c r="B45" s="62" t="s">
        <v>142</v>
      </c>
      <c r="C45" s="5"/>
      <c r="D45" s="5"/>
      <c r="E45" s="5"/>
      <c r="F45" s="5">
        <v>180</v>
      </c>
      <c r="G45" s="22"/>
      <c r="H45" s="23"/>
      <c r="I45" s="23"/>
      <c r="J45" s="23"/>
      <c r="K45" s="15"/>
      <c r="L45" s="13"/>
      <c r="M45" s="58">
        <v>8</v>
      </c>
      <c r="N45" s="87">
        <f t="shared" si="2"/>
        <v>180</v>
      </c>
    </row>
    <row r="46" spans="1:14" ht="12">
      <c r="A46" s="58">
        <v>9</v>
      </c>
      <c r="B46" s="62" t="s">
        <v>143</v>
      </c>
      <c r="C46" s="5">
        <v>60</v>
      </c>
      <c r="D46" s="5"/>
      <c r="E46" s="5"/>
      <c r="F46" s="5"/>
      <c r="G46" s="22"/>
      <c r="H46" s="23"/>
      <c r="I46" s="23"/>
      <c r="J46" s="23"/>
      <c r="K46" s="15"/>
      <c r="L46" s="13"/>
      <c r="M46" s="58">
        <v>9</v>
      </c>
      <c r="N46" s="87">
        <f t="shared" si="2"/>
        <v>60</v>
      </c>
    </row>
    <row r="47" spans="2:14" ht="12">
      <c r="B47" s="8"/>
      <c r="C47" s="6"/>
      <c r="D47" s="6"/>
      <c r="E47" s="6"/>
      <c r="F47" s="6"/>
      <c r="G47" s="22"/>
      <c r="H47" s="23"/>
      <c r="I47" s="23"/>
      <c r="J47" s="23"/>
      <c r="K47" s="15"/>
      <c r="L47" s="13"/>
      <c r="N47" s="86"/>
    </row>
    <row r="48" spans="1:14" ht="12">
      <c r="A48" s="59"/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3"/>
      <c r="M48" s="59"/>
      <c r="N48" s="88"/>
    </row>
    <row r="49" spans="3:12" ht="12">
      <c r="C49" s="14" t="s">
        <v>48</v>
      </c>
      <c r="L49" s="13"/>
    </row>
    <row r="50" spans="3:12" ht="12">
      <c r="C50" s="5" t="s">
        <v>35</v>
      </c>
      <c r="D50" s="5" t="s">
        <v>36</v>
      </c>
      <c r="E50" s="5" t="s">
        <v>37</v>
      </c>
      <c r="F50" s="5" t="s">
        <v>38</v>
      </c>
      <c r="G50" s="5" t="s">
        <v>39</v>
      </c>
      <c r="H50" s="7" t="s">
        <v>49</v>
      </c>
      <c r="I50" s="7" t="s">
        <v>50</v>
      </c>
      <c r="L50" s="13"/>
    </row>
    <row r="51" spans="2:12" ht="12">
      <c r="B51" s="29" t="s">
        <v>94</v>
      </c>
      <c r="C51" s="30" t="s">
        <v>51</v>
      </c>
      <c r="D51" s="31" t="s">
        <v>52</v>
      </c>
      <c r="E51" s="31" t="s">
        <v>53</v>
      </c>
      <c r="F51" s="31" t="s">
        <v>54</v>
      </c>
      <c r="G51" s="31" t="s">
        <v>55</v>
      </c>
      <c r="H51" s="31" t="s">
        <v>56</v>
      </c>
      <c r="I51" s="31" t="s">
        <v>57</v>
      </c>
      <c r="L51" s="13"/>
    </row>
    <row r="52" spans="2:14" ht="12">
      <c r="B52" s="29" t="s">
        <v>87</v>
      </c>
      <c r="C52" s="30">
        <v>40</v>
      </c>
      <c r="D52" s="30">
        <v>55</v>
      </c>
      <c r="E52" s="30">
        <v>70</v>
      </c>
      <c r="F52" s="30">
        <v>85</v>
      </c>
      <c r="G52" s="30">
        <v>100</v>
      </c>
      <c r="H52" s="30">
        <v>130</v>
      </c>
      <c r="I52" s="30">
        <v>150</v>
      </c>
      <c r="L52" s="13"/>
      <c r="N52" s="86" t="s">
        <v>90</v>
      </c>
    </row>
    <row r="53" spans="1:14" ht="12">
      <c r="A53" s="58">
        <v>1</v>
      </c>
      <c r="B53" s="61" t="s">
        <v>136</v>
      </c>
      <c r="C53" s="5">
        <v>40</v>
      </c>
      <c r="D53" s="5"/>
      <c r="E53" s="5"/>
      <c r="F53" s="5"/>
      <c r="G53" s="5" t="s">
        <v>40</v>
      </c>
      <c r="H53" s="7"/>
      <c r="I53" s="7"/>
      <c r="L53" s="13"/>
      <c r="M53" s="58">
        <v>1</v>
      </c>
      <c r="N53" s="87">
        <f aca="true" t="shared" si="3" ref="N53:N61">SUM(C53:K53)</f>
        <v>40</v>
      </c>
    </row>
    <row r="54" spans="1:14" ht="12">
      <c r="A54" s="58">
        <v>2</v>
      </c>
      <c r="B54" s="61" t="s">
        <v>137</v>
      </c>
      <c r="C54" s="5">
        <v>40</v>
      </c>
      <c r="D54" s="5"/>
      <c r="E54" s="5"/>
      <c r="F54" s="5" t="s">
        <v>40</v>
      </c>
      <c r="G54" s="5" t="s">
        <v>40</v>
      </c>
      <c r="H54" s="7"/>
      <c r="I54" s="7"/>
      <c r="L54" s="13"/>
      <c r="M54" s="58">
        <v>2</v>
      </c>
      <c r="N54" s="87">
        <f t="shared" si="3"/>
        <v>40</v>
      </c>
    </row>
    <row r="55" spans="1:14" ht="12">
      <c r="A55" s="58">
        <v>3</v>
      </c>
      <c r="B55" s="61" t="s">
        <v>138</v>
      </c>
      <c r="C55" s="5" t="s">
        <v>40</v>
      </c>
      <c r="D55" s="5"/>
      <c r="E55" s="5" t="s">
        <v>40</v>
      </c>
      <c r="F55" s="5">
        <v>85</v>
      </c>
      <c r="G55" s="5" t="s">
        <v>40</v>
      </c>
      <c r="H55" s="7"/>
      <c r="I55" s="7"/>
      <c r="L55" s="13"/>
      <c r="M55" s="58">
        <v>3</v>
      </c>
      <c r="N55" s="87">
        <f t="shared" si="3"/>
        <v>85</v>
      </c>
    </row>
    <row r="56" spans="1:14" ht="12">
      <c r="A56" s="58">
        <v>4</v>
      </c>
      <c r="B56" s="61" t="s">
        <v>4</v>
      </c>
      <c r="C56" s="5"/>
      <c r="D56" s="5"/>
      <c r="E56" s="5">
        <v>70</v>
      </c>
      <c r="F56" s="5"/>
      <c r="G56" s="5"/>
      <c r="H56" s="7"/>
      <c r="I56" s="7"/>
      <c r="L56" s="13"/>
      <c r="M56" s="58">
        <v>4</v>
      </c>
      <c r="N56" s="87">
        <f t="shared" si="3"/>
        <v>70</v>
      </c>
    </row>
    <row r="57" spans="1:14" ht="12">
      <c r="A57" s="58">
        <v>5</v>
      </c>
      <c r="B57" s="61" t="s">
        <v>139</v>
      </c>
      <c r="C57" s="5">
        <v>40</v>
      </c>
      <c r="D57" s="5"/>
      <c r="E57" s="5" t="s">
        <v>40</v>
      </c>
      <c r="F57" s="5"/>
      <c r="G57" s="5" t="s">
        <v>40</v>
      </c>
      <c r="H57" s="7"/>
      <c r="I57" s="7"/>
      <c r="L57" s="13"/>
      <c r="M57" s="58">
        <v>5</v>
      </c>
      <c r="N57" s="87">
        <f t="shared" si="3"/>
        <v>40</v>
      </c>
    </row>
    <row r="58" spans="1:14" ht="12">
      <c r="A58" s="58">
        <v>6</v>
      </c>
      <c r="B58" s="61" t="s">
        <v>140</v>
      </c>
      <c r="C58" s="5">
        <v>40</v>
      </c>
      <c r="D58" s="5"/>
      <c r="E58" s="5" t="s">
        <v>40</v>
      </c>
      <c r="F58" s="5"/>
      <c r="G58" s="5"/>
      <c r="H58" s="7"/>
      <c r="I58" s="7"/>
      <c r="L58" s="13"/>
      <c r="M58" s="58">
        <v>6</v>
      </c>
      <c r="N58" s="87">
        <f t="shared" si="3"/>
        <v>40</v>
      </c>
    </row>
    <row r="59" spans="1:14" ht="12">
      <c r="A59" s="58">
        <v>7</v>
      </c>
      <c r="B59" s="62" t="s">
        <v>141</v>
      </c>
      <c r="C59" s="5"/>
      <c r="D59" s="5"/>
      <c r="E59" s="5"/>
      <c r="F59" s="5">
        <v>85</v>
      </c>
      <c r="G59" s="5"/>
      <c r="H59" s="7"/>
      <c r="I59" s="7"/>
      <c r="L59" s="13"/>
      <c r="M59" s="58">
        <v>7</v>
      </c>
      <c r="N59" s="87">
        <f t="shared" si="3"/>
        <v>85</v>
      </c>
    </row>
    <row r="60" spans="1:14" ht="12">
      <c r="A60" s="58">
        <v>8</v>
      </c>
      <c r="B60" s="62" t="s">
        <v>142</v>
      </c>
      <c r="C60" s="5"/>
      <c r="D60" s="5"/>
      <c r="E60" s="5"/>
      <c r="F60" s="5"/>
      <c r="G60" s="5">
        <v>100</v>
      </c>
      <c r="H60" s="7"/>
      <c r="I60" s="7"/>
      <c r="L60" s="13"/>
      <c r="M60" s="58">
        <v>8</v>
      </c>
      <c r="N60" s="87">
        <f t="shared" si="3"/>
        <v>100</v>
      </c>
    </row>
    <row r="61" spans="1:14" ht="12">
      <c r="A61" s="58">
        <v>9</v>
      </c>
      <c r="B61" s="62" t="s">
        <v>143</v>
      </c>
      <c r="C61" s="5">
        <v>40</v>
      </c>
      <c r="D61" s="5"/>
      <c r="E61" s="5"/>
      <c r="F61" s="5"/>
      <c r="G61" s="5"/>
      <c r="H61" s="7"/>
      <c r="I61" s="7"/>
      <c r="L61" s="13"/>
      <c r="M61" s="58">
        <v>9</v>
      </c>
      <c r="N61" s="87">
        <f t="shared" si="3"/>
        <v>40</v>
      </c>
    </row>
    <row r="62" spans="2:14" ht="12">
      <c r="B62" s="24"/>
      <c r="C62" s="6"/>
      <c r="D62" s="6"/>
      <c r="E62" s="6"/>
      <c r="F62" s="6"/>
      <c r="G62" s="6"/>
      <c r="H62" s="21"/>
      <c r="I62" s="21"/>
      <c r="L62" s="13"/>
      <c r="N62" s="86"/>
    </row>
    <row r="63" spans="2:14" ht="12">
      <c r="B63" s="24"/>
      <c r="C63" s="6"/>
      <c r="D63" s="6"/>
      <c r="E63" s="6"/>
      <c r="F63" s="6"/>
      <c r="G63" s="6"/>
      <c r="H63" s="21"/>
      <c r="I63" s="21"/>
      <c r="L63" s="13"/>
      <c r="N63" s="86"/>
    </row>
    <row r="64" spans="2:14" ht="12">
      <c r="B64" s="24"/>
      <c r="C64" s="6"/>
      <c r="D64" s="6"/>
      <c r="E64" s="6"/>
      <c r="F64" s="6"/>
      <c r="G64" s="6"/>
      <c r="H64" s="21"/>
      <c r="I64" s="21"/>
      <c r="L64" s="13"/>
      <c r="N64" s="86"/>
    </row>
    <row r="65" spans="2:14" ht="12">
      <c r="B65" s="24"/>
      <c r="C65" s="6"/>
      <c r="D65" s="6"/>
      <c r="E65" s="6"/>
      <c r="F65" s="6"/>
      <c r="G65" s="6"/>
      <c r="H65" s="21"/>
      <c r="I65" s="21"/>
      <c r="L65" s="13"/>
      <c r="N65" s="86"/>
    </row>
    <row r="66" spans="1:14" ht="12">
      <c r="A66" s="59"/>
      <c r="B66" s="13"/>
      <c r="C66" s="12"/>
      <c r="D66" s="12"/>
      <c r="E66" s="12"/>
      <c r="F66" s="12"/>
      <c r="G66" s="12"/>
      <c r="H66" s="12"/>
      <c r="I66" s="12"/>
      <c r="J66" s="12"/>
      <c r="K66" s="12"/>
      <c r="L66" s="13"/>
      <c r="M66" s="59"/>
      <c r="N66" s="88"/>
    </row>
    <row r="67" spans="3:12" ht="12">
      <c r="C67" s="14" t="s">
        <v>58</v>
      </c>
      <c r="L67" s="13"/>
    </row>
    <row r="68" spans="3:12" ht="12">
      <c r="C68" s="5" t="s">
        <v>35</v>
      </c>
      <c r="D68" s="5" t="s">
        <v>36</v>
      </c>
      <c r="E68" s="5" t="s">
        <v>37</v>
      </c>
      <c r="F68" s="5" t="s">
        <v>38</v>
      </c>
      <c r="G68" s="5" t="s">
        <v>39</v>
      </c>
      <c r="H68" s="7" t="s">
        <v>49</v>
      </c>
      <c r="I68" s="7" t="s">
        <v>50</v>
      </c>
      <c r="J68" s="7" t="s">
        <v>68</v>
      </c>
      <c r="K68" s="7" t="s">
        <v>69</v>
      </c>
      <c r="L68" s="13"/>
    </row>
    <row r="69" spans="2:12" ht="12">
      <c r="B69" s="29" t="s">
        <v>134</v>
      </c>
      <c r="C69" s="30" t="s">
        <v>59</v>
      </c>
      <c r="D69" s="31" t="s">
        <v>60</v>
      </c>
      <c r="E69" s="31" t="s">
        <v>61</v>
      </c>
      <c r="F69" s="31" t="s">
        <v>62</v>
      </c>
      <c r="G69" s="31" t="s">
        <v>63</v>
      </c>
      <c r="H69" s="31" t="s">
        <v>64</v>
      </c>
      <c r="I69" s="31" t="s">
        <v>65</v>
      </c>
      <c r="J69" s="31" t="s">
        <v>66</v>
      </c>
      <c r="K69" s="31" t="s">
        <v>67</v>
      </c>
      <c r="L69" s="13"/>
    </row>
    <row r="70" spans="2:14" ht="12">
      <c r="B70" s="29" t="s">
        <v>87</v>
      </c>
      <c r="C70" s="30">
        <v>30</v>
      </c>
      <c r="D70" s="30">
        <v>50</v>
      </c>
      <c r="E70" s="30">
        <v>75</v>
      </c>
      <c r="F70" s="30">
        <v>100</v>
      </c>
      <c r="G70" s="30">
        <v>150</v>
      </c>
      <c r="H70" s="30">
        <v>175</v>
      </c>
      <c r="I70" s="30">
        <v>200</v>
      </c>
      <c r="J70" s="30">
        <v>225</v>
      </c>
      <c r="K70" s="30">
        <v>250</v>
      </c>
      <c r="L70" s="13"/>
      <c r="N70" s="86" t="s">
        <v>90</v>
      </c>
    </row>
    <row r="71" spans="1:14" ht="12">
      <c r="A71" s="58">
        <v>1</v>
      </c>
      <c r="B71" s="61" t="s">
        <v>136</v>
      </c>
      <c r="C71" s="5" t="s">
        <v>40</v>
      </c>
      <c r="D71" s="5"/>
      <c r="E71" s="5"/>
      <c r="F71" s="5"/>
      <c r="G71" s="5">
        <v>150</v>
      </c>
      <c r="H71" s="7"/>
      <c r="I71" s="7"/>
      <c r="J71" s="7"/>
      <c r="K71" s="7"/>
      <c r="L71" s="13"/>
      <c r="M71" s="58">
        <v>1</v>
      </c>
      <c r="N71" s="87">
        <f aca="true" t="shared" si="4" ref="N71:N79">SUM(C71:K71)</f>
        <v>150</v>
      </c>
    </row>
    <row r="72" spans="1:14" ht="12">
      <c r="A72" s="58">
        <v>2</v>
      </c>
      <c r="B72" s="61" t="s">
        <v>137</v>
      </c>
      <c r="C72" s="5" t="s">
        <v>40</v>
      </c>
      <c r="D72" s="5"/>
      <c r="E72" s="5"/>
      <c r="F72" s="5" t="s">
        <v>40</v>
      </c>
      <c r="G72" s="5">
        <v>150</v>
      </c>
      <c r="H72" s="7"/>
      <c r="I72" s="7"/>
      <c r="J72" s="7"/>
      <c r="K72" s="7"/>
      <c r="L72" s="13"/>
      <c r="M72" s="58">
        <v>2</v>
      </c>
      <c r="N72" s="87">
        <f t="shared" si="4"/>
        <v>150</v>
      </c>
    </row>
    <row r="73" spans="1:14" ht="12">
      <c r="A73" s="58">
        <v>3</v>
      </c>
      <c r="B73" s="61" t="s">
        <v>138</v>
      </c>
      <c r="C73" s="5" t="s">
        <v>40</v>
      </c>
      <c r="D73" s="5"/>
      <c r="E73" s="5"/>
      <c r="F73" s="5" t="s">
        <v>40</v>
      </c>
      <c r="G73" s="5" t="s">
        <v>40</v>
      </c>
      <c r="H73" s="7">
        <v>175</v>
      </c>
      <c r="I73" s="7"/>
      <c r="J73" s="7"/>
      <c r="K73" s="7"/>
      <c r="L73" s="13"/>
      <c r="M73" s="58">
        <v>3</v>
      </c>
      <c r="N73" s="87">
        <f t="shared" si="4"/>
        <v>175</v>
      </c>
    </row>
    <row r="74" spans="1:14" ht="12">
      <c r="A74" s="58">
        <v>4</v>
      </c>
      <c r="B74" s="61" t="s">
        <v>4</v>
      </c>
      <c r="C74" s="5"/>
      <c r="D74" s="5">
        <v>50</v>
      </c>
      <c r="E74" s="5"/>
      <c r="F74" s="5"/>
      <c r="G74" s="5"/>
      <c r="H74" s="7"/>
      <c r="I74" s="7"/>
      <c r="J74" s="7"/>
      <c r="K74" s="7"/>
      <c r="L74" s="13"/>
      <c r="M74" s="58">
        <v>4</v>
      </c>
      <c r="N74" s="87">
        <f t="shared" si="4"/>
        <v>50</v>
      </c>
    </row>
    <row r="75" spans="1:14" ht="12">
      <c r="A75" s="58">
        <v>5</v>
      </c>
      <c r="B75" s="61" t="s">
        <v>139</v>
      </c>
      <c r="C75" s="5" t="s">
        <v>40</v>
      </c>
      <c r="D75" s="5"/>
      <c r="E75" s="5" t="s">
        <v>40</v>
      </c>
      <c r="F75" s="5"/>
      <c r="G75" s="5" t="s">
        <v>40</v>
      </c>
      <c r="H75" s="7"/>
      <c r="I75" s="7">
        <v>200</v>
      </c>
      <c r="J75" s="7"/>
      <c r="K75" s="7"/>
      <c r="L75" s="13"/>
      <c r="M75" s="58">
        <v>5</v>
      </c>
      <c r="N75" s="87">
        <f t="shared" si="4"/>
        <v>200</v>
      </c>
    </row>
    <row r="76" spans="1:14" ht="12">
      <c r="A76" s="58">
        <v>6</v>
      </c>
      <c r="B76" s="61" t="s">
        <v>140</v>
      </c>
      <c r="C76" s="5" t="s">
        <v>40</v>
      </c>
      <c r="D76" s="5"/>
      <c r="E76" s="5" t="s">
        <v>40</v>
      </c>
      <c r="F76" s="5" t="s">
        <v>40</v>
      </c>
      <c r="G76" s="5">
        <v>150</v>
      </c>
      <c r="H76" s="7"/>
      <c r="I76" s="7"/>
      <c r="J76" s="7"/>
      <c r="K76" s="7"/>
      <c r="L76" s="13"/>
      <c r="M76" s="58">
        <v>6</v>
      </c>
      <c r="N76" s="87">
        <f t="shared" si="4"/>
        <v>150</v>
      </c>
    </row>
    <row r="77" spans="1:14" ht="12">
      <c r="A77" s="58">
        <v>7</v>
      </c>
      <c r="B77" s="62" t="s">
        <v>141</v>
      </c>
      <c r="C77" s="5"/>
      <c r="D77" s="5"/>
      <c r="E77" s="5"/>
      <c r="F77" s="5"/>
      <c r="G77" s="5">
        <v>150</v>
      </c>
      <c r="H77" s="7" t="s">
        <v>40</v>
      </c>
      <c r="I77" s="7"/>
      <c r="J77" s="7"/>
      <c r="K77" s="7"/>
      <c r="L77" s="13"/>
      <c r="M77" s="58">
        <v>7</v>
      </c>
      <c r="N77" s="87">
        <f t="shared" si="4"/>
        <v>150</v>
      </c>
    </row>
    <row r="78" spans="1:14" ht="12">
      <c r="A78" s="58">
        <v>8</v>
      </c>
      <c r="B78" s="62" t="s">
        <v>142</v>
      </c>
      <c r="C78" s="5"/>
      <c r="D78" s="5"/>
      <c r="E78" s="5"/>
      <c r="F78" s="5"/>
      <c r="G78" s="5"/>
      <c r="H78" s="7">
        <v>175</v>
      </c>
      <c r="I78" s="7"/>
      <c r="J78" s="7"/>
      <c r="K78" s="7"/>
      <c r="L78" s="13"/>
      <c r="M78" s="58">
        <v>8</v>
      </c>
      <c r="N78" s="87">
        <f t="shared" si="4"/>
        <v>175</v>
      </c>
    </row>
    <row r="79" spans="1:14" ht="12">
      <c r="A79" s="58">
        <v>9</v>
      </c>
      <c r="B79" s="62" t="s">
        <v>143</v>
      </c>
      <c r="C79" s="5"/>
      <c r="D79" s="5"/>
      <c r="E79" s="5"/>
      <c r="F79" s="5"/>
      <c r="G79" s="5"/>
      <c r="H79" s="7">
        <v>175</v>
      </c>
      <c r="I79" s="7"/>
      <c r="J79" s="7"/>
      <c r="K79" s="7"/>
      <c r="L79" s="13"/>
      <c r="M79" s="58">
        <v>9</v>
      </c>
      <c r="N79" s="87">
        <f t="shared" si="4"/>
        <v>175</v>
      </c>
    </row>
    <row r="80" spans="2:14" ht="12">
      <c r="B80" s="20"/>
      <c r="C80" s="6"/>
      <c r="D80" s="6"/>
      <c r="E80" s="6"/>
      <c r="F80" s="6"/>
      <c r="G80" s="6"/>
      <c r="H80" s="21"/>
      <c r="I80" s="21"/>
      <c r="J80" s="21"/>
      <c r="K80" s="21"/>
      <c r="L80" s="13"/>
      <c r="N80" s="86"/>
    </row>
    <row r="81" spans="1:14" ht="12">
      <c r="A81" s="59"/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3"/>
      <c r="M81" s="59"/>
      <c r="N81" s="88"/>
    </row>
    <row r="82" spans="3:12" ht="12">
      <c r="C82" s="14" t="s">
        <v>70</v>
      </c>
      <c r="L82" s="13"/>
    </row>
    <row r="83" spans="3:12" ht="12">
      <c r="C83" s="9" t="s">
        <v>35</v>
      </c>
      <c r="D83" s="9" t="s">
        <v>36</v>
      </c>
      <c r="E83" s="9" t="s">
        <v>37</v>
      </c>
      <c r="F83" s="9" t="s">
        <v>38</v>
      </c>
      <c r="L83" s="13"/>
    </row>
    <row r="84" spans="2:12" ht="12">
      <c r="B84" s="8" t="s">
        <v>40</v>
      </c>
      <c r="C84" s="10" t="s">
        <v>75</v>
      </c>
      <c r="D84" s="10" t="s">
        <v>71</v>
      </c>
      <c r="E84" s="10" t="s">
        <v>72</v>
      </c>
      <c r="F84" s="10" t="s">
        <v>73</v>
      </c>
      <c r="L84" s="13"/>
    </row>
    <row r="85" spans="2:12" ht="12">
      <c r="B85" s="8"/>
      <c r="C85" s="84" t="s">
        <v>161</v>
      </c>
      <c r="D85" s="84" t="s">
        <v>0</v>
      </c>
      <c r="E85" s="84" t="s">
        <v>160</v>
      </c>
      <c r="F85" s="84" t="s">
        <v>159</v>
      </c>
      <c r="L85" s="13"/>
    </row>
    <row r="86" spans="2:14" ht="12">
      <c r="B86" s="29" t="s">
        <v>87</v>
      </c>
      <c r="C86" s="30">
        <v>40</v>
      </c>
      <c r="D86" s="30">
        <v>80</v>
      </c>
      <c r="E86" s="30">
        <v>120</v>
      </c>
      <c r="F86" s="30">
        <v>160</v>
      </c>
      <c r="L86" s="13"/>
      <c r="N86" s="86" t="s">
        <v>90</v>
      </c>
    </row>
    <row r="87" spans="1:14" ht="12">
      <c r="A87" s="58">
        <v>1</v>
      </c>
      <c r="B87" s="61" t="s">
        <v>136</v>
      </c>
      <c r="C87" s="5" t="s">
        <v>40</v>
      </c>
      <c r="D87" s="5">
        <v>80</v>
      </c>
      <c r="E87" s="5"/>
      <c r="F87" s="5"/>
      <c r="L87" s="13"/>
      <c r="M87" s="58">
        <v>1</v>
      </c>
      <c r="N87" s="87">
        <f aca="true" t="shared" si="5" ref="N87:N95">SUM(C87:K87)</f>
        <v>80</v>
      </c>
    </row>
    <row r="88" spans="1:14" ht="12">
      <c r="A88" s="58">
        <v>2</v>
      </c>
      <c r="B88" s="61" t="s">
        <v>137</v>
      </c>
      <c r="C88" s="5" t="s">
        <v>40</v>
      </c>
      <c r="D88" s="5">
        <v>80</v>
      </c>
      <c r="E88" s="5"/>
      <c r="F88" s="5" t="s">
        <v>40</v>
      </c>
      <c r="L88" s="13"/>
      <c r="M88" s="58">
        <v>2</v>
      </c>
      <c r="N88" s="87">
        <f t="shared" si="5"/>
        <v>80</v>
      </c>
    </row>
    <row r="89" spans="1:14" ht="12">
      <c r="A89" s="58">
        <v>3</v>
      </c>
      <c r="B89" s="61" t="s">
        <v>138</v>
      </c>
      <c r="C89" s="5">
        <v>40</v>
      </c>
      <c r="D89" s="5"/>
      <c r="E89" s="5"/>
      <c r="F89" s="5" t="s">
        <v>40</v>
      </c>
      <c r="L89" s="13"/>
      <c r="M89" s="58">
        <v>3</v>
      </c>
      <c r="N89" s="87">
        <f t="shared" si="5"/>
        <v>40</v>
      </c>
    </row>
    <row r="90" spans="1:14" ht="12">
      <c r="A90" s="58">
        <v>4</v>
      </c>
      <c r="B90" s="61" t="s">
        <v>4</v>
      </c>
      <c r="C90" s="5">
        <v>40</v>
      </c>
      <c r="D90" s="5" t="s">
        <v>40</v>
      </c>
      <c r="E90" s="5"/>
      <c r="F90" s="5"/>
      <c r="L90" s="13"/>
      <c r="M90" s="58">
        <v>4</v>
      </c>
      <c r="N90" s="87">
        <f t="shared" si="5"/>
        <v>40</v>
      </c>
    </row>
    <row r="91" spans="1:14" ht="12">
      <c r="A91" s="58">
        <v>5</v>
      </c>
      <c r="B91" s="61" t="s">
        <v>139</v>
      </c>
      <c r="C91" s="5">
        <v>40</v>
      </c>
      <c r="D91" s="5"/>
      <c r="E91" s="5" t="s">
        <v>40</v>
      </c>
      <c r="F91" s="5"/>
      <c r="L91" s="13"/>
      <c r="M91" s="58">
        <v>5</v>
      </c>
      <c r="N91" s="87">
        <f t="shared" si="5"/>
        <v>40</v>
      </c>
    </row>
    <row r="92" spans="1:14" ht="12">
      <c r="A92" s="58">
        <v>6</v>
      </c>
      <c r="B92" s="61" t="s">
        <v>140</v>
      </c>
      <c r="C92" s="5" t="s">
        <v>40</v>
      </c>
      <c r="D92" s="5">
        <v>80</v>
      </c>
      <c r="E92" s="5" t="s">
        <v>40</v>
      </c>
      <c r="F92" s="5"/>
      <c r="L92" s="13"/>
      <c r="M92" s="58">
        <v>6</v>
      </c>
      <c r="N92" s="87">
        <f t="shared" si="5"/>
        <v>80</v>
      </c>
    </row>
    <row r="93" spans="1:14" ht="12">
      <c r="A93" s="58">
        <v>7</v>
      </c>
      <c r="B93" s="62" t="s">
        <v>141</v>
      </c>
      <c r="C93" s="5"/>
      <c r="D93" s="5">
        <v>80</v>
      </c>
      <c r="E93" s="5" t="s">
        <v>40</v>
      </c>
      <c r="F93" s="5"/>
      <c r="L93" s="13"/>
      <c r="M93" s="58">
        <v>7</v>
      </c>
      <c r="N93" s="87">
        <f t="shared" si="5"/>
        <v>80</v>
      </c>
    </row>
    <row r="94" spans="1:14" ht="12">
      <c r="A94" s="58">
        <v>8</v>
      </c>
      <c r="B94" s="62" t="s">
        <v>142</v>
      </c>
      <c r="C94" s="5"/>
      <c r="D94" s="5">
        <v>80</v>
      </c>
      <c r="E94" s="5"/>
      <c r="F94" s="5"/>
      <c r="L94" s="13"/>
      <c r="M94" s="58">
        <v>8</v>
      </c>
      <c r="N94" s="87">
        <f t="shared" si="5"/>
        <v>80</v>
      </c>
    </row>
    <row r="95" spans="1:14" ht="12">
      <c r="A95" s="58">
        <v>9</v>
      </c>
      <c r="B95" s="62" t="s">
        <v>143</v>
      </c>
      <c r="C95" s="5"/>
      <c r="D95" s="5">
        <v>80</v>
      </c>
      <c r="E95" s="5"/>
      <c r="F95" s="5"/>
      <c r="L95" s="13"/>
      <c r="M95" s="58">
        <v>9</v>
      </c>
      <c r="N95" s="87">
        <f t="shared" si="5"/>
        <v>80</v>
      </c>
    </row>
    <row r="96" spans="2:14" ht="12">
      <c r="B96" s="20"/>
      <c r="C96" s="6"/>
      <c r="D96" s="6"/>
      <c r="E96" s="6"/>
      <c r="F96" s="6"/>
      <c r="L96" s="13"/>
      <c r="N96" s="86"/>
    </row>
    <row r="97" spans="1:14" ht="12">
      <c r="A97" s="59"/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3"/>
      <c r="M97" s="59"/>
      <c r="N97" s="88"/>
    </row>
    <row r="98" spans="3:12" ht="12">
      <c r="C98" s="14" t="s">
        <v>74</v>
      </c>
      <c r="L98" s="13"/>
    </row>
    <row r="99" spans="3:12" ht="12">
      <c r="C99" s="9" t="s">
        <v>35</v>
      </c>
      <c r="D99" s="9" t="s">
        <v>36</v>
      </c>
      <c r="E99" s="9" t="s">
        <v>37</v>
      </c>
      <c r="F99" s="9" t="s">
        <v>38</v>
      </c>
      <c r="L99" s="13"/>
    </row>
    <row r="100" spans="2:12" ht="12">
      <c r="B100" s="8" t="s">
        <v>40</v>
      </c>
      <c r="C100" s="10" t="s">
        <v>75</v>
      </c>
      <c r="D100" s="10" t="s">
        <v>71</v>
      </c>
      <c r="E100" s="10" t="s">
        <v>72</v>
      </c>
      <c r="F100" s="10" t="s">
        <v>73</v>
      </c>
      <c r="L100" s="13"/>
    </row>
    <row r="101" spans="2:12" ht="12">
      <c r="B101" s="8"/>
      <c r="C101" s="84" t="s">
        <v>161</v>
      </c>
      <c r="D101" s="84" t="s">
        <v>0</v>
      </c>
      <c r="E101" s="84" t="s">
        <v>160</v>
      </c>
      <c r="F101" s="84" t="s">
        <v>159</v>
      </c>
      <c r="L101" s="13"/>
    </row>
    <row r="102" spans="2:14" ht="12">
      <c r="B102" s="29" t="s">
        <v>87</v>
      </c>
      <c r="C102" s="30">
        <v>10</v>
      </c>
      <c r="D102" s="30">
        <v>75</v>
      </c>
      <c r="E102" s="30">
        <v>125</v>
      </c>
      <c r="F102" s="30">
        <v>150</v>
      </c>
      <c r="G102" s="1" t="s">
        <v>40</v>
      </c>
      <c r="L102" s="13"/>
      <c r="N102" s="86" t="s">
        <v>90</v>
      </c>
    </row>
    <row r="103" spans="1:14" ht="12">
      <c r="A103" s="58">
        <v>1</v>
      </c>
      <c r="B103" s="61" t="s">
        <v>136</v>
      </c>
      <c r="C103" s="5" t="s">
        <v>40</v>
      </c>
      <c r="D103" s="5">
        <v>75</v>
      </c>
      <c r="E103" s="5"/>
      <c r="F103" s="5"/>
      <c r="L103" s="13"/>
      <c r="M103" s="58">
        <v>1</v>
      </c>
      <c r="N103" s="87">
        <f aca="true" t="shared" si="6" ref="N103:N111">SUM(C103:K103)</f>
        <v>75</v>
      </c>
    </row>
    <row r="104" spans="1:14" ht="12">
      <c r="A104" s="58">
        <v>2</v>
      </c>
      <c r="B104" s="61" t="s">
        <v>137</v>
      </c>
      <c r="C104" s="5" t="s">
        <v>40</v>
      </c>
      <c r="D104" s="5"/>
      <c r="E104" s="5">
        <v>125</v>
      </c>
      <c r="F104" s="5"/>
      <c r="L104" s="13"/>
      <c r="M104" s="58">
        <v>2</v>
      </c>
      <c r="N104" s="87">
        <f t="shared" si="6"/>
        <v>125</v>
      </c>
    </row>
    <row r="105" spans="1:14" ht="12">
      <c r="A105" s="58">
        <v>3</v>
      </c>
      <c r="B105" s="61" t="s">
        <v>138</v>
      </c>
      <c r="C105" s="5" t="s">
        <v>40</v>
      </c>
      <c r="D105" s="5" t="s">
        <v>40</v>
      </c>
      <c r="E105" s="5">
        <v>125</v>
      </c>
      <c r="F105" s="5" t="s">
        <v>40</v>
      </c>
      <c r="L105" s="13"/>
      <c r="M105" s="58">
        <v>3</v>
      </c>
      <c r="N105" s="87">
        <f t="shared" si="6"/>
        <v>125</v>
      </c>
    </row>
    <row r="106" spans="1:14" ht="12">
      <c r="A106" s="58">
        <v>4</v>
      </c>
      <c r="B106" s="61" t="s">
        <v>4</v>
      </c>
      <c r="C106" s="5"/>
      <c r="D106" s="5">
        <v>75</v>
      </c>
      <c r="E106" s="5"/>
      <c r="F106" s="5"/>
      <c r="L106" s="13"/>
      <c r="M106" s="58">
        <v>4</v>
      </c>
      <c r="N106" s="87">
        <f t="shared" si="6"/>
        <v>75</v>
      </c>
    </row>
    <row r="107" spans="1:14" ht="12">
      <c r="A107" s="58">
        <v>5</v>
      </c>
      <c r="B107" s="61" t="s">
        <v>139</v>
      </c>
      <c r="C107" s="5" t="s">
        <v>40</v>
      </c>
      <c r="D107" s="5"/>
      <c r="E107" s="5" t="s">
        <v>40</v>
      </c>
      <c r="F107" s="5">
        <v>150</v>
      </c>
      <c r="L107" s="13"/>
      <c r="M107" s="58">
        <v>5</v>
      </c>
      <c r="N107" s="87">
        <f t="shared" si="6"/>
        <v>150</v>
      </c>
    </row>
    <row r="108" spans="1:14" ht="12">
      <c r="A108" s="58">
        <v>6</v>
      </c>
      <c r="B108" s="61" t="s">
        <v>140</v>
      </c>
      <c r="C108" s="5" t="s">
        <v>40</v>
      </c>
      <c r="D108" s="5">
        <v>75</v>
      </c>
      <c r="E108" s="5" t="s">
        <v>40</v>
      </c>
      <c r="F108" s="5"/>
      <c r="L108" s="13"/>
      <c r="M108" s="58">
        <v>6</v>
      </c>
      <c r="N108" s="87">
        <f t="shared" si="6"/>
        <v>75</v>
      </c>
    </row>
    <row r="109" spans="1:14" ht="12">
      <c r="A109" s="58">
        <v>7</v>
      </c>
      <c r="B109" s="62" t="s">
        <v>141</v>
      </c>
      <c r="C109" s="5"/>
      <c r="D109" s="5"/>
      <c r="E109" s="5">
        <v>125</v>
      </c>
      <c r="F109" s="5"/>
      <c r="G109" s="16" t="s">
        <v>40</v>
      </c>
      <c r="L109" s="13"/>
      <c r="M109" s="58">
        <v>7</v>
      </c>
      <c r="N109" s="87">
        <f t="shared" si="6"/>
        <v>125</v>
      </c>
    </row>
    <row r="110" spans="1:14" ht="12">
      <c r="A110" s="58">
        <v>8</v>
      </c>
      <c r="B110" s="62" t="s">
        <v>142</v>
      </c>
      <c r="C110" s="5"/>
      <c r="D110" s="5"/>
      <c r="E110" s="5">
        <v>125</v>
      </c>
      <c r="F110" s="5"/>
      <c r="G110" s="16"/>
      <c r="L110" s="13"/>
      <c r="M110" s="58">
        <v>8</v>
      </c>
      <c r="N110" s="87">
        <f t="shared" si="6"/>
        <v>125</v>
      </c>
    </row>
    <row r="111" spans="1:14" ht="12">
      <c r="A111" s="58">
        <v>9</v>
      </c>
      <c r="B111" s="62" t="s">
        <v>143</v>
      </c>
      <c r="C111" s="5"/>
      <c r="D111" s="5">
        <v>75</v>
      </c>
      <c r="E111" s="5"/>
      <c r="F111" s="5"/>
      <c r="G111" s="16"/>
      <c r="L111" s="13"/>
      <c r="M111" s="58">
        <v>9</v>
      </c>
      <c r="N111" s="87">
        <f t="shared" si="6"/>
        <v>75</v>
      </c>
    </row>
    <row r="112" spans="2:12" ht="12">
      <c r="B112" s="1"/>
      <c r="G112" s="16"/>
      <c r="L112" s="13"/>
    </row>
    <row r="113" spans="1:14" ht="12">
      <c r="A113" s="59"/>
      <c r="B113" s="13"/>
      <c r="C113" s="12"/>
      <c r="D113" s="12"/>
      <c r="E113" s="12"/>
      <c r="F113" s="12"/>
      <c r="G113" s="12"/>
      <c r="H113" s="12"/>
      <c r="I113" s="12"/>
      <c r="J113" s="12"/>
      <c r="K113" s="12"/>
      <c r="L113" s="13"/>
      <c r="M113" s="59"/>
      <c r="N113" s="88"/>
    </row>
    <row r="114" spans="3:12" ht="12">
      <c r="C114" s="14" t="s">
        <v>76</v>
      </c>
      <c r="L114" s="13"/>
    </row>
    <row r="115" spans="3:12" ht="12">
      <c r="C115" s="9" t="s">
        <v>35</v>
      </c>
      <c r="D115" s="9" t="s">
        <v>36</v>
      </c>
      <c r="E115" s="9" t="s">
        <v>37</v>
      </c>
      <c r="F115" s="9" t="s">
        <v>38</v>
      </c>
      <c r="L115" s="13"/>
    </row>
    <row r="116" spans="3:12" ht="12">
      <c r="C116" s="10" t="s">
        <v>77</v>
      </c>
      <c r="D116" s="10" t="s">
        <v>78</v>
      </c>
      <c r="E116" s="10" t="s">
        <v>79</v>
      </c>
      <c r="F116" s="10" t="s">
        <v>80</v>
      </c>
      <c r="L116" s="13"/>
    </row>
    <row r="117" spans="2:14" ht="12">
      <c r="B117" s="29" t="s">
        <v>87</v>
      </c>
      <c r="C117" s="30">
        <v>30</v>
      </c>
      <c r="D117" s="30">
        <v>50</v>
      </c>
      <c r="E117" s="30">
        <v>70</v>
      </c>
      <c r="F117" s="30">
        <v>100</v>
      </c>
      <c r="L117" s="13"/>
      <c r="N117" s="86" t="s">
        <v>90</v>
      </c>
    </row>
    <row r="118" spans="1:14" ht="12">
      <c r="A118" s="58">
        <v>1</v>
      </c>
      <c r="B118" s="61" t="s">
        <v>136</v>
      </c>
      <c r="C118" s="5" t="s">
        <v>40</v>
      </c>
      <c r="D118" s="5"/>
      <c r="E118" s="5">
        <v>70</v>
      </c>
      <c r="F118" s="5"/>
      <c r="L118" s="13"/>
      <c r="M118" s="58">
        <v>1</v>
      </c>
      <c r="N118" s="87">
        <f aca="true" t="shared" si="7" ref="N118:N126">SUM(C118:K118)</f>
        <v>70</v>
      </c>
    </row>
    <row r="119" spans="1:14" ht="12">
      <c r="A119" s="58">
        <v>2</v>
      </c>
      <c r="B119" s="61" t="s">
        <v>137</v>
      </c>
      <c r="C119" s="5" t="s">
        <v>40</v>
      </c>
      <c r="D119" s="5"/>
      <c r="E119" s="5">
        <v>70</v>
      </c>
      <c r="F119" s="5" t="s">
        <v>40</v>
      </c>
      <c r="L119" s="13"/>
      <c r="M119" s="58">
        <v>2</v>
      </c>
      <c r="N119" s="87">
        <f t="shared" si="7"/>
        <v>70</v>
      </c>
    </row>
    <row r="120" spans="1:14" ht="12">
      <c r="A120" s="58">
        <v>3</v>
      </c>
      <c r="B120" s="61" t="s">
        <v>138</v>
      </c>
      <c r="C120" s="5" t="s">
        <v>40</v>
      </c>
      <c r="D120" s="5"/>
      <c r="E120" s="5" t="s">
        <v>40</v>
      </c>
      <c r="F120" s="5">
        <v>100</v>
      </c>
      <c r="L120" s="13"/>
      <c r="M120" s="58">
        <v>3</v>
      </c>
      <c r="N120" s="87">
        <f t="shared" si="7"/>
        <v>100</v>
      </c>
    </row>
    <row r="121" spans="1:14" ht="12">
      <c r="A121" s="58">
        <v>4</v>
      </c>
      <c r="B121" s="61" t="s">
        <v>4</v>
      </c>
      <c r="C121" s="5"/>
      <c r="D121" s="5"/>
      <c r="E121" s="5">
        <v>70</v>
      </c>
      <c r="F121" s="5"/>
      <c r="L121" s="13"/>
      <c r="M121" s="58">
        <v>4</v>
      </c>
      <c r="N121" s="87">
        <f t="shared" si="7"/>
        <v>70</v>
      </c>
    </row>
    <row r="122" spans="1:14" ht="12">
      <c r="A122" s="58">
        <v>5</v>
      </c>
      <c r="B122" s="61" t="s">
        <v>139</v>
      </c>
      <c r="C122" s="5" t="s">
        <v>40</v>
      </c>
      <c r="D122" s="5"/>
      <c r="E122" s="5">
        <v>70</v>
      </c>
      <c r="F122" s="5"/>
      <c r="L122" s="13"/>
      <c r="M122" s="58">
        <v>5</v>
      </c>
      <c r="N122" s="87">
        <f t="shared" si="7"/>
        <v>70</v>
      </c>
    </row>
    <row r="123" spans="1:14" ht="12">
      <c r="A123" s="58">
        <v>6</v>
      </c>
      <c r="B123" s="61" t="s">
        <v>140</v>
      </c>
      <c r="C123" s="5" t="s">
        <v>40</v>
      </c>
      <c r="D123" s="5"/>
      <c r="E123" s="5">
        <v>70</v>
      </c>
      <c r="F123" s="5"/>
      <c r="L123" s="13"/>
      <c r="M123" s="58">
        <v>6</v>
      </c>
      <c r="N123" s="87">
        <f t="shared" si="7"/>
        <v>70</v>
      </c>
    </row>
    <row r="124" spans="1:14" ht="12">
      <c r="A124" s="58">
        <v>7</v>
      </c>
      <c r="B124" s="62" t="s">
        <v>141</v>
      </c>
      <c r="C124" s="5"/>
      <c r="D124" s="5"/>
      <c r="E124" s="5" t="s">
        <v>40</v>
      </c>
      <c r="F124" s="5">
        <v>100</v>
      </c>
      <c r="L124" s="13"/>
      <c r="M124" s="58">
        <v>7</v>
      </c>
      <c r="N124" s="87">
        <f t="shared" si="7"/>
        <v>100</v>
      </c>
    </row>
    <row r="125" spans="1:14" ht="12">
      <c r="A125" s="58">
        <v>8</v>
      </c>
      <c r="B125" s="62" t="s">
        <v>142</v>
      </c>
      <c r="C125" s="5"/>
      <c r="D125" s="5"/>
      <c r="E125" s="5"/>
      <c r="F125" s="5">
        <v>100</v>
      </c>
      <c r="L125" s="13"/>
      <c r="M125" s="58">
        <v>8</v>
      </c>
      <c r="N125" s="87">
        <f t="shared" si="7"/>
        <v>100</v>
      </c>
    </row>
    <row r="126" spans="1:14" ht="12">
      <c r="A126" s="58">
        <v>9</v>
      </c>
      <c r="B126" s="62" t="s">
        <v>143</v>
      </c>
      <c r="C126" s="5"/>
      <c r="D126" s="5"/>
      <c r="E126" s="5">
        <v>70</v>
      </c>
      <c r="F126" s="5"/>
      <c r="L126" s="13"/>
      <c r="M126" s="58">
        <v>9</v>
      </c>
      <c r="N126" s="87">
        <f t="shared" si="7"/>
        <v>70</v>
      </c>
    </row>
    <row r="127" spans="2:14" ht="12">
      <c r="B127" s="20"/>
      <c r="C127" s="6"/>
      <c r="D127" s="6"/>
      <c r="E127" s="6"/>
      <c r="F127" s="6"/>
      <c r="L127" s="13"/>
      <c r="N127" s="86"/>
    </row>
    <row r="128" spans="2:14" ht="12">
      <c r="B128" s="20"/>
      <c r="C128" s="6"/>
      <c r="D128" s="6"/>
      <c r="E128" s="6"/>
      <c r="F128" s="6"/>
      <c r="L128" s="13"/>
      <c r="N128" s="86"/>
    </row>
    <row r="129" spans="2:14" ht="12">
      <c r="B129" s="20"/>
      <c r="C129" s="6"/>
      <c r="D129" s="6"/>
      <c r="E129" s="6"/>
      <c r="F129" s="6"/>
      <c r="L129" s="13"/>
      <c r="N129" s="86"/>
    </row>
    <row r="130" spans="2:14" ht="12">
      <c r="B130" s="20"/>
      <c r="C130" s="6"/>
      <c r="D130" s="6"/>
      <c r="E130" s="6"/>
      <c r="F130" s="6"/>
      <c r="L130" s="13"/>
      <c r="N130" s="86"/>
    </row>
    <row r="131" spans="1:14" ht="12">
      <c r="A131" s="59"/>
      <c r="B131" s="13"/>
      <c r="C131" s="12"/>
      <c r="D131" s="12"/>
      <c r="E131" s="12"/>
      <c r="F131" s="12"/>
      <c r="G131" s="12"/>
      <c r="H131" s="12"/>
      <c r="I131" s="12"/>
      <c r="J131" s="12"/>
      <c r="K131" s="12"/>
      <c r="L131" s="13"/>
      <c r="M131" s="59"/>
      <c r="N131" s="88"/>
    </row>
    <row r="132" spans="3:12" ht="12">
      <c r="C132" s="14" t="s">
        <v>81</v>
      </c>
      <c r="E132" s="4" t="s">
        <v>40</v>
      </c>
      <c r="L132" s="13"/>
    </row>
    <row r="133" spans="3:12" ht="12">
      <c r="C133" s="9" t="s">
        <v>35</v>
      </c>
      <c r="D133" s="9" t="s">
        <v>36</v>
      </c>
      <c r="E133" s="9" t="s">
        <v>37</v>
      </c>
      <c r="F133" s="9" t="s">
        <v>38</v>
      </c>
      <c r="G133" s="9" t="s">
        <v>38</v>
      </c>
      <c r="L133" s="13"/>
    </row>
    <row r="134" spans="3:12" ht="12">
      <c r="C134" s="10" t="s">
        <v>82</v>
      </c>
      <c r="D134" s="10" t="s">
        <v>83</v>
      </c>
      <c r="E134" s="10" t="s">
        <v>84</v>
      </c>
      <c r="F134" s="10" t="s">
        <v>85</v>
      </c>
      <c r="G134" s="11" t="s">
        <v>86</v>
      </c>
      <c r="L134" s="13"/>
    </row>
    <row r="135" spans="2:14" ht="12">
      <c r="B135" s="29" t="s">
        <v>87</v>
      </c>
      <c r="C135" s="30">
        <v>20</v>
      </c>
      <c r="D135" s="30">
        <v>50</v>
      </c>
      <c r="E135" s="30">
        <v>60</v>
      </c>
      <c r="F135" s="30">
        <v>75</v>
      </c>
      <c r="G135" s="30">
        <v>100</v>
      </c>
      <c r="L135" s="13"/>
      <c r="N135" s="86" t="s">
        <v>90</v>
      </c>
    </row>
    <row r="136" spans="1:14" ht="12">
      <c r="A136" s="58">
        <v>1</v>
      </c>
      <c r="B136" s="61" t="s">
        <v>136</v>
      </c>
      <c r="C136" s="5" t="s">
        <v>40</v>
      </c>
      <c r="D136" s="5">
        <v>50</v>
      </c>
      <c r="E136" s="5"/>
      <c r="F136" s="5"/>
      <c r="G136" s="7"/>
      <c r="L136" s="13"/>
      <c r="M136" s="58">
        <v>1</v>
      </c>
      <c r="N136" s="87">
        <f aca="true" t="shared" si="8" ref="N136:N144">SUM(C136:K136)</f>
        <v>50</v>
      </c>
    </row>
    <row r="137" spans="1:14" ht="12">
      <c r="A137" s="58">
        <v>2</v>
      </c>
      <c r="B137" s="61" t="s">
        <v>137</v>
      </c>
      <c r="C137" s="5" t="s">
        <v>40</v>
      </c>
      <c r="D137" s="5">
        <v>50</v>
      </c>
      <c r="E137" s="5"/>
      <c r="F137" s="5" t="s">
        <v>40</v>
      </c>
      <c r="G137" s="7"/>
      <c r="L137" s="13"/>
      <c r="M137" s="58">
        <v>2</v>
      </c>
      <c r="N137" s="87">
        <f t="shared" si="8"/>
        <v>50</v>
      </c>
    </row>
    <row r="138" spans="1:14" ht="12">
      <c r="A138" s="58">
        <v>3</v>
      </c>
      <c r="B138" s="61" t="s">
        <v>138</v>
      </c>
      <c r="C138" s="5" t="s">
        <v>40</v>
      </c>
      <c r="D138" s="5">
        <v>50</v>
      </c>
      <c r="E138" s="5"/>
      <c r="F138" s="5" t="s">
        <v>40</v>
      </c>
      <c r="G138" s="7"/>
      <c r="L138" s="13"/>
      <c r="M138" s="58">
        <v>3</v>
      </c>
      <c r="N138" s="87">
        <f t="shared" si="8"/>
        <v>50</v>
      </c>
    </row>
    <row r="139" spans="1:14" ht="12">
      <c r="A139" s="58">
        <v>4</v>
      </c>
      <c r="B139" s="61" t="s">
        <v>4</v>
      </c>
      <c r="C139" s="5"/>
      <c r="D139" s="5">
        <v>50</v>
      </c>
      <c r="E139" s="5"/>
      <c r="F139" s="5"/>
      <c r="G139" s="7"/>
      <c r="L139" s="13"/>
      <c r="M139" s="58">
        <v>4</v>
      </c>
      <c r="N139" s="87">
        <f t="shared" si="8"/>
        <v>50</v>
      </c>
    </row>
    <row r="140" spans="1:14" ht="12">
      <c r="A140" s="58">
        <v>5</v>
      </c>
      <c r="B140" s="61" t="s">
        <v>139</v>
      </c>
      <c r="C140" s="5" t="s">
        <v>40</v>
      </c>
      <c r="D140" s="5">
        <v>50</v>
      </c>
      <c r="E140" s="5" t="s">
        <v>40</v>
      </c>
      <c r="F140" s="5"/>
      <c r="G140" s="7"/>
      <c r="L140" s="13"/>
      <c r="M140" s="58">
        <v>5</v>
      </c>
      <c r="N140" s="87">
        <f t="shared" si="8"/>
        <v>50</v>
      </c>
    </row>
    <row r="141" spans="1:14" ht="12">
      <c r="A141" s="58">
        <v>6</v>
      </c>
      <c r="B141" s="61" t="s">
        <v>140</v>
      </c>
      <c r="C141" s="5" t="s">
        <v>40</v>
      </c>
      <c r="D141" s="5">
        <v>50</v>
      </c>
      <c r="E141" s="5" t="s">
        <v>40</v>
      </c>
      <c r="F141" s="5"/>
      <c r="G141" s="7"/>
      <c r="L141" s="13"/>
      <c r="M141" s="58">
        <v>6</v>
      </c>
      <c r="N141" s="87">
        <f t="shared" si="8"/>
        <v>50</v>
      </c>
    </row>
    <row r="142" spans="1:14" ht="12">
      <c r="A142" s="58">
        <v>7</v>
      </c>
      <c r="B142" s="62" t="s">
        <v>141</v>
      </c>
      <c r="C142" s="5"/>
      <c r="D142" s="5">
        <v>50</v>
      </c>
      <c r="E142" s="5"/>
      <c r="F142" s="5"/>
      <c r="G142" s="7"/>
      <c r="L142" s="13"/>
      <c r="M142" s="58">
        <v>7</v>
      </c>
      <c r="N142" s="87">
        <f t="shared" si="8"/>
        <v>50</v>
      </c>
    </row>
    <row r="143" spans="1:14" ht="12">
      <c r="A143" s="58">
        <v>8</v>
      </c>
      <c r="B143" s="62" t="s">
        <v>142</v>
      </c>
      <c r="C143" s="5"/>
      <c r="D143" s="5">
        <v>50</v>
      </c>
      <c r="E143" s="5"/>
      <c r="F143" s="5"/>
      <c r="G143" s="7"/>
      <c r="L143" s="13"/>
      <c r="M143" s="58">
        <v>8</v>
      </c>
      <c r="N143" s="87">
        <f t="shared" si="8"/>
        <v>50</v>
      </c>
    </row>
    <row r="144" spans="1:14" ht="12">
      <c r="A144" s="58">
        <v>9</v>
      </c>
      <c r="B144" s="62" t="s">
        <v>143</v>
      </c>
      <c r="C144" s="5"/>
      <c r="D144" s="5">
        <v>50</v>
      </c>
      <c r="E144" s="5"/>
      <c r="F144" s="5"/>
      <c r="G144" s="7"/>
      <c r="L144" s="13"/>
      <c r="M144" s="58">
        <v>9</v>
      </c>
      <c r="N144" s="87">
        <f t="shared" si="8"/>
        <v>50</v>
      </c>
    </row>
    <row r="145" spans="2:14" ht="12">
      <c r="B145" s="20"/>
      <c r="C145" s="6"/>
      <c r="D145" s="6"/>
      <c r="E145" s="6"/>
      <c r="F145" s="6"/>
      <c r="G145" s="21"/>
      <c r="L145" s="13"/>
      <c r="N145" s="86"/>
    </row>
    <row r="146" spans="2:14" ht="12">
      <c r="B146" s="20"/>
      <c r="C146" s="6"/>
      <c r="D146" s="6"/>
      <c r="E146" s="6"/>
      <c r="F146" s="6"/>
      <c r="G146" s="21"/>
      <c r="L146" s="13"/>
      <c r="N146" s="86"/>
    </row>
    <row r="147" spans="2:14" ht="12"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59"/>
      <c r="N147" s="90"/>
    </row>
    <row r="148" ht="12.75" thickBot="1"/>
    <row r="149" ht="12">
      <c r="N149" s="91" t="s">
        <v>113</v>
      </c>
    </row>
    <row r="150" spans="8:14" ht="12.75" thickBot="1">
      <c r="H150" s="150" t="s">
        <v>29</v>
      </c>
      <c r="I150" s="151"/>
      <c r="J150" s="151"/>
      <c r="K150" s="98" t="s">
        <v>24</v>
      </c>
      <c r="N150" s="115" t="s">
        <v>112</v>
      </c>
    </row>
    <row r="151" spans="1:14" ht="12">
      <c r="A151" s="1"/>
      <c r="B151" s="1"/>
      <c r="G151" s="58">
        <v>1</v>
      </c>
      <c r="H151" s="61" t="s">
        <v>136</v>
      </c>
      <c r="I151" s="147"/>
      <c r="J151" s="148"/>
      <c r="K151" s="5" t="s">
        <v>25</v>
      </c>
      <c r="L151" s="25"/>
      <c r="M151" s="58">
        <v>1</v>
      </c>
      <c r="N151" s="109">
        <f aca="true" t="shared" si="9" ref="N151:N159">SUM(N6,N22,N38,N53,N71,N87,N103,N118,N136)</f>
        <v>725</v>
      </c>
    </row>
    <row r="152" spans="1:14" ht="12">
      <c r="A152" s="1"/>
      <c r="B152" s="1"/>
      <c r="G152" s="58">
        <v>2</v>
      </c>
      <c r="H152" s="61" t="s">
        <v>137</v>
      </c>
      <c r="I152" s="147"/>
      <c r="J152" s="148"/>
      <c r="K152" s="5" t="s">
        <v>26</v>
      </c>
      <c r="L152" s="25"/>
      <c r="M152" s="58">
        <v>2</v>
      </c>
      <c r="N152" s="95">
        <f t="shared" si="9"/>
        <v>775</v>
      </c>
    </row>
    <row r="153" spans="1:14" ht="12">
      <c r="A153" s="1"/>
      <c r="B153" s="1"/>
      <c r="G153" s="58">
        <v>3</v>
      </c>
      <c r="H153" s="61" t="s">
        <v>138</v>
      </c>
      <c r="I153" s="147"/>
      <c r="J153" s="148"/>
      <c r="K153" s="5" t="s">
        <v>26</v>
      </c>
      <c r="L153" s="25"/>
      <c r="M153" s="58">
        <v>3</v>
      </c>
      <c r="N153" s="95">
        <f t="shared" si="9"/>
        <v>1025</v>
      </c>
    </row>
    <row r="154" spans="1:14" ht="12">
      <c r="A154" s="1"/>
      <c r="B154" s="1"/>
      <c r="G154" s="58">
        <v>4</v>
      </c>
      <c r="H154" s="61" t="s">
        <v>4</v>
      </c>
      <c r="I154" s="147"/>
      <c r="J154" s="148"/>
      <c r="K154" s="5" t="s">
        <v>27</v>
      </c>
      <c r="L154" s="25"/>
      <c r="M154" s="58">
        <v>4</v>
      </c>
      <c r="N154" s="95">
        <f t="shared" si="9"/>
        <v>655</v>
      </c>
    </row>
    <row r="155" spans="1:14" ht="12">
      <c r="A155" s="1"/>
      <c r="B155" s="1"/>
      <c r="G155" s="58">
        <v>5</v>
      </c>
      <c r="H155" s="61" t="s">
        <v>139</v>
      </c>
      <c r="I155" s="147"/>
      <c r="J155" s="148"/>
      <c r="K155" s="5" t="s">
        <v>26</v>
      </c>
      <c r="L155" s="25"/>
      <c r="M155" s="58">
        <v>5</v>
      </c>
      <c r="N155" s="95">
        <f t="shared" si="9"/>
        <v>750</v>
      </c>
    </row>
    <row r="156" spans="1:14" ht="12.75" thickBot="1">
      <c r="A156" s="1"/>
      <c r="B156" s="1"/>
      <c r="G156" s="58">
        <v>6</v>
      </c>
      <c r="H156" s="61" t="s">
        <v>140</v>
      </c>
      <c r="I156" s="147"/>
      <c r="J156" s="148"/>
      <c r="K156" s="5" t="s">
        <v>26</v>
      </c>
      <c r="L156" s="25"/>
      <c r="M156" s="58">
        <v>6</v>
      </c>
      <c r="N156" s="100">
        <f t="shared" si="9"/>
        <v>825</v>
      </c>
    </row>
    <row r="157" spans="1:14" ht="12.75" thickBot="1">
      <c r="A157" s="1"/>
      <c r="B157" s="1"/>
      <c r="G157" s="58">
        <v>7</v>
      </c>
      <c r="H157" s="62" t="s">
        <v>141</v>
      </c>
      <c r="I157" s="147"/>
      <c r="J157" s="149"/>
      <c r="K157" s="5" t="s">
        <v>26</v>
      </c>
      <c r="M157" s="58">
        <v>7</v>
      </c>
      <c r="N157" s="100">
        <f t="shared" si="9"/>
        <v>1100</v>
      </c>
    </row>
    <row r="158" spans="1:14" ht="12.75" thickBot="1">
      <c r="A158" s="1"/>
      <c r="B158" s="1"/>
      <c r="G158" s="58">
        <v>8</v>
      </c>
      <c r="H158" s="62" t="s">
        <v>142</v>
      </c>
      <c r="I158" s="147"/>
      <c r="J158" s="149"/>
      <c r="K158" s="5" t="s">
        <v>25</v>
      </c>
      <c r="M158" s="58">
        <v>8</v>
      </c>
      <c r="N158" s="100">
        <f t="shared" si="9"/>
        <v>1170</v>
      </c>
    </row>
    <row r="159" spans="1:14" ht="12.75" thickBot="1">
      <c r="A159" s="1"/>
      <c r="B159" s="1"/>
      <c r="G159" s="58">
        <v>9</v>
      </c>
      <c r="H159" s="62" t="s">
        <v>143</v>
      </c>
      <c r="I159" s="147"/>
      <c r="J159" s="149"/>
      <c r="K159" s="5" t="s">
        <v>26</v>
      </c>
      <c r="M159" s="58">
        <v>9</v>
      </c>
      <c r="N159" s="100">
        <f t="shared" si="9"/>
        <v>790</v>
      </c>
    </row>
    <row r="160" ht="12">
      <c r="H160" s="142" t="s">
        <v>28</v>
      </c>
    </row>
    <row r="162" spans="2:14" ht="12"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59"/>
      <c r="N162" s="90"/>
    </row>
    <row r="163" ht="12.75" thickBot="1"/>
    <row r="164" spans="2:5" ht="12">
      <c r="B164" s="32" t="s">
        <v>116</v>
      </c>
      <c r="C164" s="34"/>
      <c r="D164" s="74"/>
      <c r="E164" s="34"/>
    </row>
    <row r="165" spans="2:5" ht="12">
      <c r="B165" s="33" t="s">
        <v>114</v>
      </c>
      <c r="C165" s="35"/>
      <c r="D165" s="75"/>
      <c r="E165" s="35"/>
    </row>
    <row r="166" spans="2:5" ht="12.75" thickBot="1">
      <c r="B166" s="76" t="s">
        <v>115</v>
      </c>
      <c r="C166" s="77"/>
      <c r="D166" s="75"/>
      <c r="E166" s="35"/>
    </row>
    <row r="167" spans="2:5" ht="12.75" thickBot="1">
      <c r="B167" s="36" t="s">
        <v>122</v>
      </c>
      <c r="C167" s="53" t="s">
        <v>117</v>
      </c>
      <c r="D167" s="79" t="s">
        <v>158</v>
      </c>
      <c r="E167" s="80"/>
    </row>
    <row r="168" spans="2:5" ht="12">
      <c r="B168" s="78" t="s">
        <v>130</v>
      </c>
      <c r="C168" s="78" t="s">
        <v>118</v>
      </c>
      <c r="D168" s="81" t="s">
        <v>157</v>
      </c>
      <c r="E168" s="69"/>
    </row>
    <row r="169" spans="2:5" ht="12">
      <c r="B169" s="49" t="s">
        <v>131</v>
      </c>
      <c r="C169" s="49" t="s">
        <v>119</v>
      </c>
      <c r="D169" s="82" t="s">
        <v>156</v>
      </c>
      <c r="E169" s="70"/>
    </row>
    <row r="170" spans="2:5" ht="12">
      <c r="B170" s="49" t="s">
        <v>132</v>
      </c>
      <c r="C170" s="49" t="s">
        <v>120</v>
      </c>
      <c r="D170" s="82" t="s">
        <v>155</v>
      </c>
      <c r="E170" s="70"/>
    </row>
    <row r="171" spans="2:5" ht="12.75" thickBot="1">
      <c r="B171" s="50" t="s">
        <v>133</v>
      </c>
      <c r="C171" s="50" t="s">
        <v>121</v>
      </c>
      <c r="D171" s="83" t="s">
        <v>154</v>
      </c>
      <c r="E171" s="71"/>
    </row>
    <row r="173" spans="2:14" ht="12"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59"/>
      <c r="N173" s="90"/>
    </row>
    <row r="174" ht="12.75" thickBot="1"/>
    <row r="175" spans="2:4" ht="12.75" thickBot="1">
      <c r="B175" s="41"/>
      <c r="C175" s="42" t="s">
        <v>125</v>
      </c>
      <c r="D175" s="42" t="s">
        <v>126</v>
      </c>
    </row>
    <row r="176" spans="2:8" ht="12.75" thickBot="1">
      <c r="B176" s="43" t="s">
        <v>123</v>
      </c>
      <c r="C176" s="44" t="s">
        <v>87</v>
      </c>
      <c r="D176" s="44" t="s">
        <v>124</v>
      </c>
      <c r="F176" s="53" t="s">
        <v>123</v>
      </c>
      <c r="G176" s="54" t="s">
        <v>128</v>
      </c>
      <c r="H176" s="55" t="s">
        <v>129</v>
      </c>
    </row>
    <row r="177" spans="2:8" ht="12">
      <c r="B177" s="40" t="s">
        <v>34</v>
      </c>
      <c r="C177" s="38">
        <v>250</v>
      </c>
      <c r="D177" s="46">
        <f>SUM(C177/C186)*100</f>
        <v>16.666666666666664</v>
      </c>
      <c r="F177" s="51">
        <v>1</v>
      </c>
      <c r="G177" s="28">
        <v>50</v>
      </c>
      <c r="H177" s="52">
        <v>250</v>
      </c>
    </row>
    <row r="178" spans="2:8" ht="12">
      <c r="B178" s="40" t="s">
        <v>127</v>
      </c>
      <c r="C178" s="38">
        <v>160</v>
      </c>
      <c r="D178" s="46">
        <f>SUM(C178/C186)*100</f>
        <v>10.666666666666668</v>
      </c>
      <c r="F178" s="49">
        <v>2</v>
      </c>
      <c r="G178" s="26">
        <v>20</v>
      </c>
      <c r="H178" s="47">
        <v>160</v>
      </c>
    </row>
    <row r="179" spans="2:8" ht="12">
      <c r="B179" s="40" t="s">
        <v>44</v>
      </c>
      <c r="C179" s="38">
        <v>180</v>
      </c>
      <c r="D179" s="46">
        <f>SUM(C179/C186)*100</f>
        <v>12</v>
      </c>
      <c r="F179" s="49">
        <v>3</v>
      </c>
      <c r="G179" s="26">
        <v>20</v>
      </c>
      <c r="H179" s="47">
        <v>180</v>
      </c>
    </row>
    <row r="180" spans="2:8" ht="12">
      <c r="B180" s="40" t="s">
        <v>48</v>
      </c>
      <c r="C180" s="38">
        <v>150</v>
      </c>
      <c r="D180" s="46">
        <f>SUM(C180/C186)*100</f>
        <v>10</v>
      </c>
      <c r="F180" s="49">
        <v>4</v>
      </c>
      <c r="G180" s="26">
        <v>40</v>
      </c>
      <c r="H180" s="47">
        <v>150</v>
      </c>
    </row>
    <row r="181" spans="2:8" ht="12">
      <c r="B181" s="40" t="s">
        <v>58</v>
      </c>
      <c r="C181" s="38">
        <v>250</v>
      </c>
      <c r="D181" s="46">
        <f>SUM(C181/C186)*100</f>
        <v>16.666666666666664</v>
      </c>
      <c r="F181" s="49">
        <v>5</v>
      </c>
      <c r="G181" s="26">
        <v>30</v>
      </c>
      <c r="H181" s="47">
        <v>250</v>
      </c>
    </row>
    <row r="182" spans="2:8" ht="12">
      <c r="B182" s="40" t="s">
        <v>70</v>
      </c>
      <c r="C182" s="38">
        <v>160</v>
      </c>
      <c r="D182" s="46">
        <f>SUM(C182/C186)*100</f>
        <v>10.666666666666668</v>
      </c>
      <c r="F182" s="49">
        <v>6</v>
      </c>
      <c r="G182" s="26">
        <v>40</v>
      </c>
      <c r="H182" s="47">
        <v>160</v>
      </c>
    </row>
    <row r="183" spans="2:8" ht="12">
      <c r="B183" s="40" t="s">
        <v>74</v>
      </c>
      <c r="C183" s="38">
        <v>150</v>
      </c>
      <c r="D183" s="46">
        <f>SUM(C183/C186)*100</f>
        <v>10</v>
      </c>
      <c r="F183" s="49">
        <v>7</v>
      </c>
      <c r="G183" s="26">
        <v>10</v>
      </c>
      <c r="H183" s="47">
        <v>150</v>
      </c>
    </row>
    <row r="184" spans="2:8" ht="12">
      <c r="B184" s="40" t="s">
        <v>76</v>
      </c>
      <c r="C184" s="38">
        <v>100</v>
      </c>
      <c r="D184" s="46">
        <f>SUM(C184/C186)*100</f>
        <v>6.666666666666667</v>
      </c>
      <c r="F184" s="49">
        <v>8</v>
      </c>
      <c r="G184" s="26">
        <v>30</v>
      </c>
      <c r="H184" s="47">
        <v>100</v>
      </c>
    </row>
    <row r="185" spans="2:8" ht="12.75" thickBot="1">
      <c r="B185" s="40" t="s">
        <v>81</v>
      </c>
      <c r="C185" s="38">
        <v>100</v>
      </c>
      <c r="D185" s="46">
        <f>SUM(C185/C186)*100</f>
        <v>6.666666666666667</v>
      </c>
      <c r="F185" s="50">
        <v>9</v>
      </c>
      <c r="G185" s="27">
        <v>20</v>
      </c>
      <c r="H185" s="48">
        <v>100</v>
      </c>
    </row>
    <row r="186" spans="2:8" ht="12.75" thickBot="1">
      <c r="B186" s="39" t="s">
        <v>112</v>
      </c>
      <c r="C186" s="45">
        <f>SUM(C177:C185)</f>
        <v>1500</v>
      </c>
      <c r="D186" s="45">
        <f>SUM(D177:D185)</f>
        <v>100.00000000000001</v>
      </c>
      <c r="F186" s="56" t="s">
        <v>112</v>
      </c>
      <c r="G186" s="57">
        <f>SUM(G177:G185)</f>
        <v>260</v>
      </c>
      <c r="H186" s="60">
        <f>SUM(H177:H185)</f>
        <v>1500</v>
      </c>
    </row>
    <row r="195" spans="1:14" ht="12">
      <c r="A195" s="114"/>
      <c r="B195" s="67" t="s">
        <v>135</v>
      </c>
      <c r="C195" s="64"/>
      <c r="D195" s="64"/>
      <c r="E195" s="64"/>
      <c r="F195" s="64"/>
      <c r="G195" s="64"/>
      <c r="H195" s="64"/>
      <c r="I195" s="64"/>
      <c r="J195" s="64"/>
      <c r="K195" s="64"/>
      <c r="L195" s="65"/>
      <c r="M195" s="66"/>
      <c r="N195" s="92"/>
    </row>
    <row r="196" ht="12.75" thickBot="1"/>
    <row r="197" spans="3:14" ht="12.75" thickBot="1">
      <c r="C197" s="105" t="s">
        <v>145</v>
      </c>
      <c r="D197" s="72" t="s">
        <v>145</v>
      </c>
      <c r="E197" s="111" t="s">
        <v>146</v>
      </c>
      <c r="F197" s="68"/>
      <c r="G197" s="93"/>
      <c r="H197" s="99" t="s">
        <v>145</v>
      </c>
      <c r="I197" s="105" t="s">
        <v>15</v>
      </c>
      <c r="J197" s="99" t="s">
        <v>146</v>
      </c>
      <c r="K197" s="99" t="s">
        <v>126</v>
      </c>
      <c r="M197" s="136" t="s">
        <v>16</v>
      </c>
      <c r="N197" s="108" t="s">
        <v>10</v>
      </c>
    </row>
    <row r="198" spans="2:14" ht="12.75" thickBot="1">
      <c r="B198" s="63" t="s">
        <v>144</v>
      </c>
      <c r="C198" s="113" t="s">
        <v>148</v>
      </c>
      <c r="D198" s="73" t="s">
        <v>149</v>
      </c>
      <c r="E198" s="112" t="s">
        <v>149</v>
      </c>
      <c r="F198" s="118" t="s">
        <v>151</v>
      </c>
      <c r="G198" s="94" t="s">
        <v>3</v>
      </c>
      <c r="H198" s="119" t="s">
        <v>8</v>
      </c>
      <c r="I198" s="113" t="s">
        <v>14</v>
      </c>
      <c r="J198" s="119" t="s">
        <v>8</v>
      </c>
      <c r="K198" s="119" t="s">
        <v>9</v>
      </c>
      <c r="M198" s="137" t="s">
        <v>17</v>
      </c>
      <c r="N198" s="110" t="s">
        <v>8</v>
      </c>
    </row>
    <row r="199" spans="1:14" ht="12">
      <c r="A199" s="58">
        <v>1</v>
      </c>
      <c r="B199" s="61" t="s">
        <v>136</v>
      </c>
      <c r="C199" s="102" t="s">
        <v>1</v>
      </c>
      <c r="D199" s="102" t="s">
        <v>121</v>
      </c>
      <c r="E199" s="102" t="s">
        <v>121</v>
      </c>
      <c r="F199" s="102" t="s">
        <v>5</v>
      </c>
      <c r="G199" s="102" t="s">
        <v>155</v>
      </c>
      <c r="H199" s="104" t="s">
        <v>40</v>
      </c>
      <c r="I199" s="116">
        <v>140100</v>
      </c>
      <c r="J199" s="131" t="s">
        <v>40</v>
      </c>
      <c r="K199" s="117" t="s">
        <v>40</v>
      </c>
      <c r="M199" s="133" t="s">
        <v>40</v>
      </c>
      <c r="N199" s="109" t="s">
        <v>40</v>
      </c>
    </row>
    <row r="200" spans="1:14" ht="12">
      <c r="A200" s="58">
        <v>2</v>
      </c>
      <c r="B200" s="120" t="s">
        <v>137</v>
      </c>
      <c r="C200" s="121" t="s">
        <v>147</v>
      </c>
      <c r="D200" s="121" t="s">
        <v>120</v>
      </c>
      <c r="E200" s="121" t="s">
        <v>120</v>
      </c>
      <c r="F200" s="121" t="s">
        <v>5</v>
      </c>
      <c r="G200" s="121" t="s">
        <v>155</v>
      </c>
      <c r="H200" s="122" t="s">
        <v>40</v>
      </c>
      <c r="I200" s="106">
        <v>127700</v>
      </c>
      <c r="J200" s="153" t="s">
        <v>40</v>
      </c>
      <c r="K200" s="126" t="s">
        <v>40</v>
      </c>
      <c r="M200" s="133" t="s">
        <v>40</v>
      </c>
      <c r="N200" s="95" t="s">
        <v>40</v>
      </c>
    </row>
    <row r="201" spans="1:14" ht="12">
      <c r="A201" s="58">
        <v>3</v>
      </c>
      <c r="B201" s="61" t="s">
        <v>138</v>
      </c>
      <c r="C201" s="38" t="s">
        <v>1</v>
      </c>
      <c r="D201" s="38" t="s">
        <v>121</v>
      </c>
      <c r="E201" s="38" t="s">
        <v>121</v>
      </c>
      <c r="F201" s="38" t="s">
        <v>5</v>
      </c>
      <c r="G201" s="38" t="s">
        <v>2</v>
      </c>
      <c r="H201" s="104" t="s">
        <v>40</v>
      </c>
      <c r="I201" s="106">
        <v>130700</v>
      </c>
      <c r="J201" s="130" t="s">
        <v>40</v>
      </c>
      <c r="K201" s="126" t="s">
        <v>40</v>
      </c>
      <c r="M201" s="133" t="s">
        <v>40</v>
      </c>
      <c r="N201" s="95" t="s">
        <v>40</v>
      </c>
    </row>
    <row r="202" spans="1:14" ht="12">
      <c r="A202" s="58">
        <v>4</v>
      </c>
      <c r="B202" s="61" t="s">
        <v>4</v>
      </c>
      <c r="C202" s="38" t="s">
        <v>6</v>
      </c>
      <c r="D202" s="38" t="s">
        <v>6</v>
      </c>
      <c r="E202" s="38" t="s">
        <v>120</v>
      </c>
      <c r="F202" s="38" t="s">
        <v>7</v>
      </c>
      <c r="G202" s="38" t="s">
        <v>156</v>
      </c>
      <c r="H202" s="103" t="s">
        <v>40</v>
      </c>
      <c r="I202" s="106">
        <v>0</v>
      </c>
      <c r="J202" s="130" t="s">
        <v>40</v>
      </c>
      <c r="K202" s="126" t="s">
        <v>40</v>
      </c>
      <c r="M202" s="134" t="s">
        <v>40</v>
      </c>
      <c r="N202" s="95" t="s">
        <v>40</v>
      </c>
    </row>
    <row r="203" spans="1:14" ht="12">
      <c r="A203" s="58">
        <v>5</v>
      </c>
      <c r="B203" s="61" t="s">
        <v>139</v>
      </c>
      <c r="C203" s="38" t="s">
        <v>150</v>
      </c>
      <c r="D203" s="38" t="s">
        <v>121</v>
      </c>
      <c r="E203" s="38" t="s">
        <v>120</v>
      </c>
      <c r="F203" s="38" t="s">
        <v>153</v>
      </c>
      <c r="G203" s="38" t="s">
        <v>155</v>
      </c>
      <c r="H203" s="103" t="s">
        <v>40</v>
      </c>
      <c r="I203" s="106">
        <v>127700</v>
      </c>
      <c r="J203" s="132" t="s">
        <v>40</v>
      </c>
      <c r="K203" s="126" t="s">
        <v>40</v>
      </c>
      <c r="M203" s="133" t="s">
        <v>40</v>
      </c>
      <c r="N203" s="95" t="s">
        <v>40</v>
      </c>
    </row>
    <row r="204" spans="1:14" ht="12">
      <c r="A204" s="58">
        <v>6</v>
      </c>
      <c r="B204" s="120" t="s">
        <v>140</v>
      </c>
      <c r="C204" s="121" t="s">
        <v>147</v>
      </c>
      <c r="D204" s="121" t="s">
        <v>119</v>
      </c>
      <c r="E204" s="121" t="s">
        <v>120</v>
      </c>
      <c r="F204" s="121" t="s">
        <v>152</v>
      </c>
      <c r="G204" s="121" t="s">
        <v>155</v>
      </c>
      <c r="H204" s="122" t="s">
        <v>40</v>
      </c>
      <c r="I204" s="106">
        <v>123000</v>
      </c>
      <c r="J204" s="153" t="s">
        <v>40</v>
      </c>
      <c r="K204" s="126" t="s">
        <v>40</v>
      </c>
      <c r="M204" s="133" t="s">
        <v>40</v>
      </c>
      <c r="N204" s="95" t="s">
        <v>40</v>
      </c>
    </row>
    <row r="205" spans="1:14" ht="12">
      <c r="A205" s="58">
        <v>7</v>
      </c>
      <c r="B205" s="62" t="s">
        <v>141</v>
      </c>
      <c r="C205" s="38" t="s">
        <v>1</v>
      </c>
      <c r="D205" s="38" t="s">
        <v>121</v>
      </c>
      <c r="E205" s="38" t="s">
        <v>121</v>
      </c>
      <c r="F205" s="38" t="s">
        <v>5</v>
      </c>
      <c r="G205" s="38" t="s">
        <v>2</v>
      </c>
      <c r="H205" s="104" t="s">
        <v>40</v>
      </c>
      <c r="I205" s="106">
        <v>140100</v>
      </c>
      <c r="J205" s="130" t="s">
        <v>40</v>
      </c>
      <c r="K205" s="126" t="s">
        <v>40</v>
      </c>
      <c r="M205" s="133" t="s">
        <v>40</v>
      </c>
      <c r="N205" s="95" t="s">
        <v>40</v>
      </c>
    </row>
    <row r="206" spans="1:14" ht="12">
      <c r="A206" s="58">
        <v>8</v>
      </c>
      <c r="B206" s="62" t="s">
        <v>142</v>
      </c>
      <c r="C206" s="38" t="s">
        <v>150</v>
      </c>
      <c r="D206" s="38" t="s">
        <v>121</v>
      </c>
      <c r="E206" s="38" t="s">
        <v>121</v>
      </c>
      <c r="F206" s="38" t="s">
        <v>5</v>
      </c>
      <c r="G206" s="38" t="s">
        <v>2</v>
      </c>
      <c r="H206" s="103" t="s">
        <v>40</v>
      </c>
      <c r="I206" s="106">
        <v>149900</v>
      </c>
      <c r="J206" s="130" t="s">
        <v>40</v>
      </c>
      <c r="K206" s="126" t="s">
        <v>40</v>
      </c>
      <c r="M206" s="133" t="s">
        <v>40</v>
      </c>
      <c r="N206" s="95" t="s">
        <v>40</v>
      </c>
    </row>
    <row r="207" spans="1:14" ht="12.75" thickBot="1">
      <c r="A207" s="58">
        <v>9</v>
      </c>
      <c r="B207" s="123" t="s">
        <v>143</v>
      </c>
      <c r="C207" s="124" t="s">
        <v>147</v>
      </c>
      <c r="D207" s="124" t="s">
        <v>120</v>
      </c>
      <c r="E207" s="124" t="s">
        <v>120</v>
      </c>
      <c r="F207" s="124" t="s">
        <v>5</v>
      </c>
      <c r="G207" s="124" t="s">
        <v>155</v>
      </c>
      <c r="H207" s="125" t="s">
        <v>40</v>
      </c>
      <c r="I207" s="107">
        <v>127700</v>
      </c>
      <c r="J207" s="154" t="s">
        <v>40</v>
      </c>
      <c r="K207" s="127" t="s">
        <v>40</v>
      </c>
      <c r="M207" s="135" t="s">
        <v>111</v>
      </c>
      <c r="N207" s="100" t="s">
        <v>40</v>
      </c>
    </row>
    <row r="208" ht="12.75" thickBot="1"/>
    <row r="209" spans="2:13" ht="12">
      <c r="B209" s="96" t="s">
        <v>40</v>
      </c>
      <c r="C209" s="97" t="s">
        <v>40</v>
      </c>
      <c r="D209" s="101" t="s">
        <v>40</v>
      </c>
      <c r="M209" s="140" t="s">
        <v>40</v>
      </c>
    </row>
    <row r="210" spans="3:13" ht="12.75" thickBot="1">
      <c r="C210" s="97"/>
      <c r="D210" s="101"/>
      <c r="M210" s="141" t="s">
        <v>19</v>
      </c>
    </row>
    <row r="211" spans="3:4" ht="12">
      <c r="C211" s="97"/>
      <c r="D211" s="101"/>
    </row>
    <row r="212" spans="3:4" ht="12.75" thickBot="1">
      <c r="C212" s="97"/>
      <c r="D212" s="101"/>
    </row>
    <row r="213" spans="2:4" ht="12.75" thickBot="1">
      <c r="B213" s="145" t="s">
        <v>23</v>
      </c>
      <c r="C213" s="97"/>
      <c r="D213" s="101"/>
    </row>
    <row r="214" spans="1:4" ht="12">
      <c r="A214" s="139">
        <v>1</v>
      </c>
      <c r="B214" s="138" t="s">
        <v>30</v>
      </c>
      <c r="C214" s="97"/>
      <c r="D214" s="101"/>
    </row>
    <row r="215" spans="1:4" ht="12">
      <c r="A215" s="139"/>
      <c r="B215" s="138" t="s">
        <v>31</v>
      </c>
      <c r="C215" s="97"/>
      <c r="D215" s="101"/>
    </row>
    <row r="216" spans="1:4" ht="12">
      <c r="A216" s="139">
        <v>2</v>
      </c>
      <c r="B216" s="138" t="s">
        <v>18</v>
      </c>
      <c r="C216" s="97"/>
      <c r="D216" s="101"/>
    </row>
    <row r="217" spans="1:4" ht="12">
      <c r="A217" s="139">
        <v>3</v>
      </c>
      <c r="B217" s="138" t="s">
        <v>32</v>
      </c>
      <c r="C217" s="97"/>
      <c r="D217" s="101"/>
    </row>
    <row r="218" spans="1:4" ht="12">
      <c r="A218" s="139">
        <v>4</v>
      </c>
      <c r="B218" s="138" t="s">
        <v>33</v>
      </c>
      <c r="C218" s="97"/>
      <c r="D218" s="101"/>
    </row>
    <row r="219" spans="1:4" ht="12">
      <c r="A219" s="139">
        <v>5</v>
      </c>
      <c r="B219" s="138" t="s">
        <v>21</v>
      </c>
      <c r="C219" s="97"/>
      <c r="D219" s="101"/>
    </row>
    <row r="220" spans="1:4" ht="12.75" thickBot="1">
      <c r="A220" s="139">
        <v>6</v>
      </c>
      <c r="B220" s="138" t="s">
        <v>22</v>
      </c>
      <c r="C220" s="97"/>
      <c r="D220" s="101"/>
    </row>
    <row r="221" spans="1:4" ht="12.75" thickBot="1">
      <c r="A221" s="139">
        <v>7</v>
      </c>
      <c r="B221" s="138" t="s">
        <v>20</v>
      </c>
      <c r="C221" s="152" t="s">
        <v>11</v>
      </c>
      <c r="D221" s="143" t="s">
        <v>40</v>
      </c>
    </row>
    <row r="222" spans="3:4" ht="12.75" thickBot="1">
      <c r="C222" s="128" t="s">
        <v>12</v>
      </c>
      <c r="D222" s="143" t="s">
        <v>40</v>
      </c>
    </row>
    <row r="223" spans="3:4" ht="12.75" thickBot="1">
      <c r="C223" s="129" t="s">
        <v>13</v>
      </c>
      <c r="D223" s="143" t="s">
        <v>40</v>
      </c>
    </row>
    <row r="224" spans="3:4" ht="12.75" thickBot="1">
      <c r="C224" s="146" t="s">
        <v>112</v>
      </c>
      <c r="D224" s="144" t="s">
        <v>40</v>
      </c>
    </row>
    <row r="225" ht="12">
      <c r="D225" s="1" t="s">
        <v>40</v>
      </c>
    </row>
    <row r="227" ht="12">
      <c r="B227" t="s">
        <v>40</v>
      </c>
    </row>
  </sheetData>
  <printOptions horizontalCentered="1"/>
  <pageMargins left="0.15" right="0.15" top="1" bottom="1" header="0.5" footer="0.5"/>
  <pageSetup horizontalDpi="300" verticalDpi="300" orientation="portrait" scale="80"/>
  <headerFooter alignWithMargins="0">
    <oddHeader>&amp;C&amp;"Arial,Bold"&amp;18&amp;UJeppesen - Management Position Evaluation</oddHeader>
    <oddFooter>&amp;CPage &amp;P       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C20" sqref="C20"/>
    </sheetView>
  </sheetViews>
  <sheetFormatPr defaultColWidth="11.421875" defaultRowHeight="12.75"/>
  <cols>
    <col min="1" max="1" width="3.00390625" style="0" bestFit="1" customWidth="1"/>
    <col min="2" max="2" width="45.421875" style="0" bestFit="1" customWidth="1"/>
    <col min="3" max="3" width="4.00390625" style="0" bestFit="1" customWidth="1"/>
    <col min="4" max="16384" width="8.8515625" style="0" customWidth="1"/>
  </cols>
  <sheetData>
    <row r="1" spans="1:3" ht="12">
      <c r="A1" t="s">
        <v>103</v>
      </c>
      <c r="B1" t="s">
        <v>104</v>
      </c>
      <c r="C1" t="s">
        <v>105</v>
      </c>
    </row>
    <row r="2" spans="1:4" ht="12">
      <c r="A2">
        <f>Sheet1!A10</f>
        <v>5</v>
      </c>
      <c r="B2" t="str">
        <f>Sheet1!B10</f>
        <v>[Krawczyk] Dir, Airway Manual Svcs</v>
      </c>
      <c r="C2">
        <f>Sheet1!N155</f>
        <v>750</v>
      </c>
      <c r="D2" t="s">
        <v>106</v>
      </c>
    </row>
    <row r="3" spans="1:4" ht="12">
      <c r="A3">
        <f>Sheet1!A6</f>
        <v>1</v>
      </c>
      <c r="B3" t="str">
        <f>Sheet1!B6</f>
        <v>[Abbott] Dir, Electronic Nav Svc</v>
      </c>
      <c r="C3">
        <f>Sheet1!N151</f>
        <v>725</v>
      </c>
      <c r="D3" t="s">
        <v>108</v>
      </c>
    </row>
    <row r="4" spans="1:4" ht="12">
      <c r="A4">
        <f>Sheet1!A8</f>
        <v>3</v>
      </c>
      <c r="B4" t="str">
        <f>Sheet1!B8</f>
        <v>[Eiken] Dir, BAGA Sales &amp; Serv</v>
      </c>
      <c r="C4">
        <f>Sheet1!N153</f>
        <v>1025</v>
      </c>
      <c r="D4" t="s">
        <v>107</v>
      </c>
    </row>
    <row r="5" spans="1:4" ht="12">
      <c r="A5">
        <f>Sheet1!A7</f>
        <v>2</v>
      </c>
      <c r="B5" t="str">
        <f>Sheet1!B7</f>
        <v>[Berryman] Mgr, Aviatn Trng Serv</v>
      </c>
      <c r="C5">
        <f>Sheet1!N152</f>
        <v>775</v>
      </c>
      <c r="D5" t="s">
        <v>109</v>
      </c>
    </row>
    <row r="6" spans="1:4" ht="12">
      <c r="A6">
        <f>Sheet1!A11</f>
        <v>6</v>
      </c>
      <c r="B6" t="str">
        <f>Sheet1!B11</f>
        <v>[Larance] Mgr, Marketing &amp; Bus Ops</v>
      </c>
      <c r="C6">
        <f>Sheet1!N156</f>
        <v>825</v>
      </c>
      <c r="D6" t="s">
        <v>110</v>
      </c>
    </row>
    <row r="7" spans="1:4" ht="12">
      <c r="A7" t="e">
        <f>Sheet1!#REF!</f>
        <v>#REF!</v>
      </c>
      <c r="B7" t="e">
        <f>Sheet1!#REF!</f>
        <v>#REF!</v>
      </c>
      <c r="C7" t="e">
        <f>Sheet1!#REF!</f>
        <v>#REF!</v>
      </c>
      <c r="D7" t="s">
        <v>108</v>
      </c>
    </row>
    <row r="8" spans="1:4" ht="12">
      <c r="A8" t="e">
        <f>Sheet1!#REF!</f>
        <v>#REF!</v>
      </c>
      <c r="B8" t="e">
        <f>Sheet1!#REF!</f>
        <v>#REF!</v>
      </c>
      <c r="C8" t="e">
        <f>Sheet1!#REF!</f>
        <v>#REF!</v>
      </c>
      <c r="D8" t="s">
        <v>106</v>
      </c>
    </row>
    <row r="9" spans="1:4" ht="12">
      <c r="A9" t="e">
        <f>Sheet1!#REF!</f>
        <v>#REF!</v>
      </c>
      <c r="B9" t="e">
        <f>Sheet1!#REF!</f>
        <v>#REF!</v>
      </c>
      <c r="C9" t="e">
        <f>Sheet1!#REF!</f>
        <v>#REF!</v>
      </c>
      <c r="D9" t="s">
        <v>107</v>
      </c>
    </row>
    <row r="10" spans="1:4" ht="12">
      <c r="A10" t="e">
        <f>Sheet1!#REF!</f>
        <v>#REF!</v>
      </c>
      <c r="B10" t="e">
        <f>Sheet1!#REF!</f>
        <v>#REF!</v>
      </c>
      <c r="C10" t="e">
        <f>Sheet1!#REF!</f>
        <v>#REF!</v>
      </c>
      <c r="D10" t="s">
        <v>107</v>
      </c>
    </row>
    <row r="11" spans="1:4" ht="12">
      <c r="A11" t="e">
        <f>Sheet1!#REF!</f>
        <v>#REF!</v>
      </c>
      <c r="B11" t="e">
        <f>Sheet1!#REF!</f>
        <v>#REF!</v>
      </c>
      <c r="C11" t="e">
        <f>Sheet1!#REF!</f>
        <v>#REF!</v>
      </c>
      <c r="D11" t="s">
        <v>110</v>
      </c>
    </row>
    <row r="12" spans="1:4" ht="12">
      <c r="A12" t="e">
        <f>Sheet1!#REF!</f>
        <v>#REF!</v>
      </c>
      <c r="B12" t="e">
        <f>Sheet1!#REF!</f>
        <v>#REF!</v>
      </c>
      <c r="C12" t="e">
        <f>Sheet1!#REF!</f>
        <v>#REF!</v>
      </c>
      <c r="D12" t="s">
        <v>109</v>
      </c>
    </row>
    <row r="13" spans="1:4" ht="12">
      <c r="A13" t="e">
        <f>Sheet1!#REF!</f>
        <v>#REF!</v>
      </c>
      <c r="B13" t="e">
        <f>Sheet1!#REF!</f>
        <v>#REF!</v>
      </c>
      <c r="C13" t="e">
        <f>Sheet1!#REF!</f>
        <v>#REF!</v>
      </c>
      <c r="D13" t="s">
        <v>107</v>
      </c>
    </row>
    <row r="14" spans="1:4" ht="12">
      <c r="A14" t="e">
        <f>Sheet1!#REF!</f>
        <v>#REF!</v>
      </c>
      <c r="B14" t="e">
        <f>Sheet1!#REF!</f>
        <v>#REF!</v>
      </c>
      <c r="C14" t="e">
        <f>Sheet1!#REF!</f>
        <v>#REF!</v>
      </c>
      <c r="D14" t="s">
        <v>108</v>
      </c>
    </row>
    <row r="15" spans="1:4" ht="12">
      <c r="A15" t="e">
        <f>Sheet1!#REF!</f>
        <v>#REF!</v>
      </c>
      <c r="B15" t="e">
        <f>Sheet1!#REF!</f>
        <v>#REF!</v>
      </c>
      <c r="C15" t="e">
        <f>Sheet1!#REF!</f>
        <v>#REF!</v>
      </c>
      <c r="D15" t="s">
        <v>110</v>
      </c>
    </row>
    <row r="16" spans="1:4" ht="12">
      <c r="A16" t="e">
        <f>Sheet1!#REF!</f>
        <v>#REF!</v>
      </c>
      <c r="B16" t="e">
        <f>Sheet1!#REF!</f>
        <v>#REF!</v>
      </c>
      <c r="C16" t="e">
        <f>Sheet1!#REF!</f>
        <v>#REF!</v>
      </c>
      <c r="D16" t="s">
        <v>106</v>
      </c>
    </row>
    <row r="17" spans="1:4" ht="12">
      <c r="A17" t="e">
        <f>Sheet1!#REF!</f>
        <v>#REF!</v>
      </c>
      <c r="B17" t="e">
        <f>Sheet1!#REF!</f>
        <v>#REF!</v>
      </c>
      <c r="C17" t="e">
        <f>Sheet1!#REF!</f>
        <v>#REF!</v>
      </c>
      <c r="D17" t="s">
        <v>109</v>
      </c>
    </row>
    <row r="18" spans="1:4" ht="12">
      <c r="A18" t="e">
        <f>Sheet1!#REF!</f>
        <v>#REF!</v>
      </c>
      <c r="B18" t="e">
        <f>Sheet1!#REF!</f>
        <v>#REF!</v>
      </c>
      <c r="C18" t="e">
        <f>Sheet1!#REF!</f>
        <v>#REF!</v>
      </c>
      <c r="D18" t="s">
        <v>108</v>
      </c>
    </row>
    <row r="19" spans="1:4" ht="12">
      <c r="A19" t="e">
        <f>Sheet1!#REF!</f>
        <v>#REF!</v>
      </c>
      <c r="B19" t="e">
        <f>Sheet1!#REF!</f>
        <v>#REF!</v>
      </c>
      <c r="C19" t="e">
        <f>Sheet1!#REF!</f>
        <v>#REF!</v>
      </c>
      <c r="D19" t="s">
        <v>106</v>
      </c>
    </row>
    <row r="20" spans="1:4" ht="12">
      <c r="A20" t="e">
        <f>Sheet1!#REF!</f>
        <v>#REF!</v>
      </c>
      <c r="B20" t="e">
        <f>Sheet1!#REF!</f>
        <v>#REF!</v>
      </c>
      <c r="C20" t="e">
        <f>Sheet1!#REF!</f>
        <v>#REF!</v>
      </c>
      <c r="D20" t="s">
        <v>109</v>
      </c>
    </row>
    <row r="21" spans="1:4" ht="12">
      <c r="A21" t="e">
        <f>Sheet1!#REF!</f>
        <v>#REF!</v>
      </c>
      <c r="B21" t="e">
        <f>Sheet1!#REF!</f>
        <v>#REF!</v>
      </c>
      <c r="C21" t="e">
        <f>Sheet1!#REF!</f>
        <v>#REF!</v>
      </c>
      <c r="D21" t="s">
        <v>109</v>
      </c>
    </row>
    <row r="22" spans="1:4" ht="12">
      <c r="A22" t="e">
        <f>Sheet1!#REF!</f>
        <v>#REF!</v>
      </c>
      <c r="B22" t="e">
        <f>Sheet1!#REF!</f>
        <v>#REF!</v>
      </c>
      <c r="C22" t="e">
        <f>Sheet1!#REF!</f>
        <v>#REF!</v>
      </c>
      <c r="D22" t="s">
        <v>106</v>
      </c>
    </row>
    <row r="23" spans="1:3" ht="12">
      <c r="A23" t="e">
        <f>Sheet1!#REF!</f>
        <v>#REF!</v>
      </c>
      <c r="B23" t="e">
        <f>Sheet1!#REF!</f>
        <v>#REF!</v>
      </c>
      <c r="C23" t="e">
        <f>Sheet1!#REF!</f>
        <v>#REF!</v>
      </c>
    </row>
    <row r="24" spans="1:3" ht="12">
      <c r="A24" t="e">
        <f>Sheet1!#REF!</f>
        <v>#REF!</v>
      </c>
      <c r="B24" t="e">
        <f>Sheet1!#REF!</f>
        <v>#REF!</v>
      </c>
      <c r="C24" t="e">
        <f>Sheet1!#REF!</f>
        <v>#REF!</v>
      </c>
    </row>
    <row r="25" spans="1:3" ht="12">
      <c r="A25" t="e">
        <f>Sheet1!#REF!</f>
        <v>#REF!</v>
      </c>
      <c r="B25" t="e">
        <f>Sheet1!#REF!</f>
        <v>#REF!</v>
      </c>
      <c r="C25" t="e">
        <f>Sheet1!#REF!</f>
        <v>#REF!</v>
      </c>
    </row>
    <row r="26" spans="1:3" ht="12">
      <c r="A26" t="e">
        <f>Sheet1!#REF!</f>
        <v>#REF!</v>
      </c>
      <c r="B26" t="e">
        <f>Sheet1!#REF!</f>
        <v>#REF!</v>
      </c>
      <c r="C26" t="e">
        <f>Sheet1!#REF!</f>
        <v>#REF!</v>
      </c>
    </row>
    <row r="27" spans="1:3" ht="12">
      <c r="A27" t="e">
        <f>Sheet1!#REF!</f>
        <v>#REF!</v>
      </c>
      <c r="B27" t="e">
        <f>Sheet1!#REF!</f>
        <v>#REF!</v>
      </c>
      <c r="C27" t="e">
        <f>Sheet1!#REF!</f>
        <v>#REF!</v>
      </c>
    </row>
    <row r="28" spans="1:3" ht="12">
      <c r="A28" t="e">
        <f>Sheet1!#REF!</f>
        <v>#REF!</v>
      </c>
      <c r="B28" t="e">
        <f>Sheet1!#REF!</f>
        <v>#REF!</v>
      </c>
      <c r="C28" t="e">
        <f>Sheet1!#REF!</f>
        <v>#REF!</v>
      </c>
    </row>
    <row r="29" spans="1:3" ht="12">
      <c r="A29" t="e">
        <f>Sheet1!#REF!</f>
        <v>#REF!</v>
      </c>
      <c r="B29" t="e">
        <f>Sheet1!#REF!</f>
        <v>#REF!</v>
      </c>
      <c r="C29" t="e">
        <f>Sheet1!#REF!</f>
        <v>#REF!</v>
      </c>
    </row>
    <row r="30" spans="1:3" ht="12">
      <c r="A30" t="e">
        <f>Sheet1!#REF!</f>
        <v>#REF!</v>
      </c>
      <c r="B30" t="e">
        <f>Sheet1!#REF!</f>
        <v>#REF!</v>
      </c>
      <c r="C30" t="e">
        <f>Sheet1!#REF!</f>
        <v>#REF!</v>
      </c>
    </row>
    <row r="31" spans="1:3" ht="12">
      <c r="A31" t="e">
        <f>Sheet1!#REF!</f>
        <v>#REF!</v>
      </c>
      <c r="B31" t="e">
        <f>Sheet1!#REF!</f>
        <v>#REF!</v>
      </c>
      <c r="C31" t="e">
        <f>Sheet1!#REF!</f>
        <v>#REF!</v>
      </c>
    </row>
    <row r="32" spans="1:3" ht="12">
      <c r="A32" t="e">
        <f>Sheet1!#REF!</f>
        <v>#REF!</v>
      </c>
      <c r="B32" t="e">
        <f>Sheet1!#REF!</f>
        <v>#REF!</v>
      </c>
      <c r="C32" t="e">
        <f>Sheet1!#REF!</f>
        <v>#REF!</v>
      </c>
    </row>
    <row r="33" spans="1:3" ht="12">
      <c r="A33" t="e">
        <f>Sheet1!#REF!</f>
        <v>#REF!</v>
      </c>
      <c r="B33" t="e">
        <f>Sheet1!#REF!</f>
        <v>#REF!</v>
      </c>
      <c r="C33" t="e">
        <f>Sheet1!#REF!</f>
        <v>#REF!</v>
      </c>
    </row>
    <row r="34" spans="1:3" ht="12">
      <c r="A34" t="e">
        <f>Sheet1!#REF!</f>
        <v>#REF!</v>
      </c>
      <c r="B34" t="e">
        <f>Sheet1!#REF!</f>
        <v>#REF!</v>
      </c>
      <c r="C34" t="e">
        <f>Sheet1!#REF!</f>
        <v>#REF!</v>
      </c>
    </row>
    <row r="35" spans="1:3" ht="12">
      <c r="A35" t="e">
        <f>Sheet1!#REF!</f>
        <v>#REF!</v>
      </c>
      <c r="B35" t="e">
        <f>Sheet1!#REF!</f>
        <v>#REF!</v>
      </c>
      <c r="C35" t="e">
        <f>Sheet1!#REF!</f>
        <v>#REF!</v>
      </c>
    </row>
    <row r="36" spans="1:3" ht="12">
      <c r="A36" t="e">
        <f>Sheet1!#REF!</f>
        <v>#REF!</v>
      </c>
      <c r="B36" t="e">
        <f>Sheet1!#REF!</f>
        <v>#REF!</v>
      </c>
      <c r="C36" t="e">
        <f>Sheet1!#REF!</f>
        <v>#REF!</v>
      </c>
    </row>
    <row r="37" spans="1:3" ht="12">
      <c r="A37" t="e">
        <f>Sheet1!#REF!</f>
        <v>#REF!</v>
      </c>
      <c r="B37" t="e">
        <f>Sheet1!#REF!</f>
        <v>#REF!</v>
      </c>
      <c r="C37" t="e">
        <f>Sheet1!#REF!</f>
        <v>#REF!</v>
      </c>
    </row>
    <row r="38" spans="1:3" ht="12">
      <c r="A38" t="e">
        <f>Sheet1!#REF!</f>
        <v>#REF!</v>
      </c>
      <c r="B38" t="e">
        <f>Sheet1!#REF!</f>
        <v>#REF!</v>
      </c>
      <c r="C38" t="e">
        <f>Sheet1!#REF!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Jeppesen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Jeppesen</dc:creator>
  <cp:keywords/>
  <dc:description/>
  <cp:lastModifiedBy>Trip Reynolds Reynos</cp:lastModifiedBy>
  <cp:lastPrinted>2005-12-27T18:53:40Z</cp:lastPrinted>
  <dcterms:created xsi:type="dcterms:W3CDTF">2004-10-28T13:38:10Z</dcterms:created>
  <dcterms:modified xsi:type="dcterms:W3CDTF">2006-11-01T17:06:19Z</dcterms:modified>
  <cp:category/>
  <cp:version/>
  <cp:contentType/>
  <cp:contentStatus/>
</cp:coreProperties>
</file>